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9"/>
  <workbookPr date1904="1" defaultThemeVersion="124226"/>
  <mc:AlternateContent xmlns:mc="http://schemas.openxmlformats.org/markup-compatibility/2006">
    <mc:Choice Requires="x15">
      <x15ac:absPath xmlns:x15ac="http://schemas.microsoft.com/office/spreadsheetml/2010/11/ac" url="\\intra.crnormandie.fr\Bureautique\DGA ECO\DEESTRI\2 GPI\1 Fonct service\Nouvel Extranet des aides\TELESERVICES 21-27\"/>
    </mc:Choice>
  </mc:AlternateContent>
  <xr:revisionPtr revIDLastSave="0" documentId="13_ncr:1_{81C304E6-ADBD-456D-840F-7C9ED9817797}" xr6:coauthVersionLast="36" xr6:coauthVersionMax="36" xr10:uidLastSave="{00000000-0000-0000-0000-000000000000}"/>
  <bookViews>
    <workbookView xWindow="0" yWindow="0" windowWidth="15345" windowHeight="4170" tabRatio="785" xr2:uid="{00000000-000D-0000-FFFF-FFFF00000000}"/>
  </bookViews>
  <sheets>
    <sheet name="Amts éligibles - calculs" sheetId="7" r:id="rId1"/>
  </sheets>
  <calcPr calcId="191029" iterateDelta="1E-4"/>
</workbook>
</file>

<file path=xl/calcChain.xml><?xml version="1.0" encoding="utf-8"?>
<calcChain xmlns="http://schemas.openxmlformats.org/spreadsheetml/2006/main">
  <c r="P6" i="7" l="1"/>
  <c r="J6" i="7" s="1"/>
  <c r="J7" i="7"/>
  <c r="K7" i="7" s="1"/>
  <c r="L7" i="7" s="1"/>
  <c r="M7" i="7" s="1"/>
  <c r="J8" i="7"/>
  <c r="K8" i="7" s="1"/>
  <c r="L8" i="7" s="1"/>
  <c r="M8" i="7" s="1"/>
  <c r="J9" i="7"/>
  <c r="K9" i="7" s="1"/>
  <c r="L9" i="7" s="1"/>
  <c r="M9" i="7" s="1"/>
  <c r="J10" i="7"/>
  <c r="K10" i="7" s="1"/>
  <c r="L10" i="7" s="1"/>
  <c r="M10" i="7" s="1"/>
  <c r="J11" i="7"/>
  <c r="K11" i="7" s="1"/>
  <c r="L11" i="7" s="1"/>
  <c r="M11" i="7" s="1"/>
  <c r="P7" i="7"/>
  <c r="P8" i="7"/>
  <c r="P9" i="7"/>
  <c r="P10" i="7"/>
  <c r="P11" i="7"/>
  <c r="P5" i="7"/>
  <c r="J5" i="7" s="1"/>
  <c r="K5" i="7" s="1"/>
  <c r="L5" i="7" s="1"/>
  <c r="M5" i="7" s="1"/>
  <c r="K6" i="7" l="1"/>
  <c r="L6" i="7" s="1"/>
  <c r="M6" i="7" s="1"/>
  <c r="J19" i="7"/>
  <c r="N7" i="7"/>
  <c r="N8" i="7"/>
  <c r="N9" i="7"/>
  <c r="N10" i="7"/>
  <c r="N11" i="7"/>
  <c r="K19" i="7" l="1"/>
  <c r="N6" i="7"/>
  <c r="L19" i="7"/>
  <c r="M19" i="7"/>
  <c r="N5" i="7"/>
  <c r="N19" i="7" l="1"/>
</calcChain>
</file>

<file path=xl/sharedStrings.xml><?xml version="1.0" encoding="utf-8"?>
<sst xmlns="http://schemas.openxmlformats.org/spreadsheetml/2006/main" count="28" uniqueCount="28">
  <si>
    <t xml:space="preserve">Nom des équipements à amortir </t>
  </si>
  <si>
    <t>TOTAL</t>
  </si>
  <si>
    <t>Coût de l'amortissement comptable</t>
  </si>
  <si>
    <t>Date d'acquisition</t>
  </si>
  <si>
    <t>N+1</t>
  </si>
  <si>
    <t>N+2</t>
  </si>
  <si>
    <t>N+3</t>
  </si>
  <si>
    <t>N</t>
  </si>
  <si>
    <t xml:space="preserve">Date de début du projet </t>
  </si>
  <si>
    <t>Date de début de l'amortissement comptable</t>
  </si>
  <si>
    <r>
      <t xml:space="preserve">Taux d'utilisation sur la durée du projet </t>
    </r>
    <r>
      <rPr>
        <b/>
        <sz val="11"/>
        <color rgb="FFFF0000"/>
        <rFont val="Calibri"/>
        <family val="2"/>
        <scheme val="minor"/>
      </rPr>
      <t>(en %)</t>
    </r>
  </si>
  <si>
    <t>Type d'amortissements comptables</t>
  </si>
  <si>
    <t>Linéaire</t>
  </si>
  <si>
    <t>A noter que ce tableau est un prévisionnel. Il servira de trame de départ pour le paiement qui sera calculé sur la réalité des amortissements comptables effectués et validés par votre expert comptable ou CAC.</t>
  </si>
  <si>
    <t>MONTANT ELIGIBLE (à reporter dans le plan de financement, à arrondir à l'entier inférieur) :</t>
  </si>
  <si>
    <t>Autres (ex: dégressifs)</t>
  </si>
  <si>
    <r>
      <t xml:space="preserve">Durée de l'amortissement comptable </t>
    </r>
    <r>
      <rPr>
        <b/>
        <sz val="8"/>
        <color rgb="FFFF0000"/>
        <rFont val="Calibri"/>
        <family val="2"/>
        <scheme val="minor"/>
      </rPr>
      <t>(en nbre de mois)</t>
    </r>
  </si>
  <si>
    <t>Durée du projet (en nombre de mois)</t>
  </si>
  <si>
    <r>
      <t xml:space="preserve">AMORTISSEMENTS DES ÉQUIPEMENTS - MONTANTS ÉLIGIBLES SUR LA DURÉE DU PROJET - </t>
    </r>
    <r>
      <rPr>
        <b/>
        <sz val="14"/>
        <color rgb="FFFF0000"/>
        <rFont val="Calibri"/>
        <family val="2"/>
        <scheme val="minor"/>
      </rPr>
      <t>version 1 - 1er septembre 2022</t>
    </r>
  </si>
  <si>
    <t>Si vos amortissements sont linéaires ET calculés sur une année comptable de 360 jours : remplissez les lignes concernant l'amortissement "linéaire", sinon remplissez les lignes concernant l'amortissement "autres".</t>
  </si>
  <si>
    <t>Exemple :  nom de l'équipement amortis</t>
  </si>
  <si>
    <t>Nombre de jours amortis la 1ère année du projet</t>
  </si>
  <si>
    <t>Explication de vos calculs</t>
  </si>
  <si>
    <t>Montant amorti sur la 1ère année du projet (=N)</t>
  </si>
  <si>
    <t>Echéancier d'amortissement éligible</t>
  </si>
  <si>
    <r>
      <t xml:space="preserve">Nombre de mois d'amortissement éligible sur la durée du projet </t>
    </r>
    <r>
      <rPr>
        <b/>
        <sz val="8"/>
        <color rgb="FFFF0000"/>
        <rFont val="Calibri"/>
        <family val="2"/>
        <scheme val="minor"/>
      </rPr>
      <t>(max. = 36, ne peux pas être supérieur à la durée de l'amortissement comptable)</t>
    </r>
  </si>
  <si>
    <t>Merci de remplir 1 ligne par amortissement comptable, toutes les cellules blanches de la ligne doivent être remplies. Les cellules bleues sont automatisées. Puis expliquer vos calculs si besoin dans la colonne de droite.</t>
  </si>
  <si>
    <r>
      <rPr>
        <b/>
        <u/>
        <sz val="14"/>
        <color rgb="FFFF0000"/>
        <rFont val="Calibri"/>
        <family val="2"/>
        <scheme val="minor"/>
      </rPr>
      <t>Notice</t>
    </r>
    <r>
      <rPr>
        <b/>
        <sz val="14"/>
        <color rgb="FFFF000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</si>
</sst>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40C]_-;\-* #,##0.00\ [$€-40C]_-;_-* &quot;-&quot;??\ [$€-40C]_-;_-@_-"/>
    <numFmt numFmtId="165" formatCode="#,##0.00\ &quot;€&quot;"/>
    <numFmt numFmtId="166" formatCode="[$-40C]d\-mmm\-yy;@"/>
    <numFmt numFmtId="167" formatCode="_-&quot;£&quot;* #,##0.00_-;\-&quot;£&quot;* #,##0.00_-;_-&quot;£&quot;* &quot;-&quot;??_-;_-@_-"/>
    <numFmt numFmtId="168" formatCode="_-* #,##0.00\ [$€-410]_-;\-* #,##0.00\ [$€-410]_-;_-* &quot;-&quot;??\ [$€-410]_-;_-@_-"/>
  </numFmts>
  <fonts count="16" x14ac:knownFonts="1">
    <font>
      <sz val="9"/>
      <name val="Geneva"/>
    </font>
    <font>
      <sz val="11"/>
      <color theme="1"/>
      <name val="Calibri"/>
      <family val="2"/>
      <scheme val="minor"/>
    </font>
    <font>
      <b/>
      <sz val="9"/>
      <name val="Geneva"/>
    </font>
    <font>
      <b/>
      <sz val="11"/>
      <color theme="1"/>
      <name val="Calibri"/>
      <family val="2"/>
      <scheme val="minor"/>
    </font>
    <font>
      <b/>
      <sz val="14"/>
      <color theme="1"/>
      <name val="Calibri"/>
      <family val="2"/>
      <scheme val="minor"/>
    </font>
    <font>
      <sz val="9"/>
      <name val="Calibri"/>
      <family val="2"/>
      <scheme val="minor"/>
    </font>
    <font>
      <sz val="9"/>
      <name val="Geneva"/>
    </font>
    <font>
      <b/>
      <sz val="8"/>
      <color theme="1"/>
      <name val="Calibri"/>
      <family val="2"/>
      <scheme val="minor"/>
    </font>
    <font>
      <b/>
      <i/>
      <sz val="11"/>
      <color theme="1"/>
      <name val="Calibri"/>
      <family val="2"/>
      <scheme val="minor"/>
    </font>
    <font>
      <b/>
      <sz val="8"/>
      <color rgb="FFFF0000"/>
      <name val="Calibri"/>
      <family val="2"/>
      <scheme val="minor"/>
    </font>
    <font>
      <b/>
      <sz val="11"/>
      <color rgb="FFFF0000"/>
      <name val="Calibri"/>
      <family val="2"/>
      <scheme val="minor"/>
    </font>
    <font>
      <b/>
      <sz val="14"/>
      <color rgb="FFFF0000"/>
      <name val="Calibri"/>
      <family val="2"/>
      <scheme val="minor"/>
    </font>
    <font>
      <b/>
      <sz val="9"/>
      <color rgb="FFFF0000"/>
      <name val="Calibri"/>
      <family val="2"/>
      <scheme val="minor"/>
    </font>
    <font>
      <b/>
      <sz val="12"/>
      <color theme="1"/>
      <name val="Calibri"/>
      <family val="2"/>
      <scheme val="minor"/>
    </font>
    <font>
      <b/>
      <u/>
      <sz val="14"/>
      <color rgb="FFFF0000"/>
      <name val="Calibri"/>
      <family val="2"/>
      <scheme val="minor"/>
    </font>
    <font>
      <sz val="14"/>
      <color rgb="FFFF000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50">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3">
    <xf numFmtId="0" fontId="0" fillId="0" borderId="0"/>
    <xf numFmtId="167" fontId="1" fillId="0" borderId="0" applyFont="0" applyFill="0" applyBorder="0" applyAlignment="0" applyProtection="0"/>
    <xf numFmtId="9" fontId="6" fillId="0" borderId="0" applyFont="0" applyFill="0" applyBorder="0" applyAlignment="0" applyProtection="0"/>
  </cellStyleXfs>
  <cellXfs count="125">
    <xf numFmtId="0" fontId="0" fillId="0" borderId="0" xfId="0"/>
    <xf numFmtId="0" fontId="0" fillId="2" borderId="0" xfId="0" applyFill="1"/>
    <xf numFmtId="168" fontId="5" fillId="0" borderId="2" xfId="1" applyNumberFormat="1" applyFont="1" applyFill="1" applyBorder="1" applyAlignment="1">
      <alignment horizontal="right" vertical="center"/>
    </xf>
    <xf numFmtId="14" fontId="5" fillId="0" borderId="2" xfId="0" applyNumberFormat="1" applyFont="1" applyFill="1" applyBorder="1" applyAlignment="1" applyProtection="1">
      <alignment horizontal="right" vertical="center" wrapText="1"/>
      <protection locked="0"/>
    </xf>
    <xf numFmtId="0" fontId="5" fillId="0" borderId="10" xfId="0" applyFont="1" applyFill="1" applyBorder="1" applyAlignment="1">
      <alignment horizontal="right" vertical="center"/>
    </xf>
    <xf numFmtId="168" fontId="5" fillId="0" borderId="6" xfId="1" applyNumberFormat="1" applyFont="1" applyFill="1" applyBorder="1" applyAlignment="1">
      <alignment horizontal="right" vertical="center"/>
    </xf>
    <xf numFmtId="14" fontId="5" fillId="0" borderId="6" xfId="0" applyNumberFormat="1" applyFont="1" applyFill="1" applyBorder="1" applyAlignment="1" applyProtection="1">
      <alignment horizontal="right" vertical="center" wrapText="1"/>
      <protection locked="0"/>
    </xf>
    <xf numFmtId="165" fontId="2" fillId="3" borderId="20" xfId="0" applyNumberFormat="1" applyFont="1" applyFill="1" applyBorder="1" applyAlignment="1" applyProtection="1">
      <alignment horizontal="right" vertical="center" wrapText="1"/>
    </xf>
    <xf numFmtId="0" fontId="8" fillId="3" borderId="1" xfId="0" applyNumberFormat="1" applyFont="1" applyFill="1" applyBorder="1" applyAlignment="1" applyProtection="1">
      <alignment horizontal="center" vertical="center" wrapText="1"/>
    </xf>
    <xf numFmtId="0" fontId="8" fillId="3" borderId="19" xfId="0" applyNumberFormat="1" applyFont="1" applyFill="1" applyBorder="1" applyAlignment="1" applyProtection="1">
      <alignment horizontal="center" vertical="center" wrapText="1"/>
    </xf>
    <xf numFmtId="165" fontId="3" fillId="3" borderId="15" xfId="0" applyNumberFormat="1" applyFont="1" applyFill="1" applyBorder="1" applyAlignment="1" applyProtection="1">
      <alignment vertical="center" wrapText="1"/>
    </xf>
    <xf numFmtId="0" fontId="0" fillId="2" borderId="0" xfId="0" applyFont="1" applyFill="1"/>
    <xf numFmtId="0" fontId="5" fillId="2" borderId="0" xfId="0" applyFont="1" applyFill="1"/>
    <xf numFmtId="14" fontId="5" fillId="0" borderId="27" xfId="0" applyNumberFormat="1" applyFont="1" applyFill="1" applyBorder="1" applyAlignment="1" applyProtection="1">
      <alignment horizontal="right" vertical="center" wrapText="1"/>
      <protection locked="0"/>
    </xf>
    <xf numFmtId="14" fontId="5" fillId="0" borderId="28" xfId="0" applyNumberFormat="1" applyFont="1" applyFill="1" applyBorder="1" applyAlignment="1" applyProtection="1">
      <alignment horizontal="right" vertical="center" wrapText="1"/>
      <protection locked="0"/>
    </xf>
    <xf numFmtId="0" fontId="8" fillId="3" borderId="30" xfId="0" applyNumberFormat="1" applyFont="1" applyFill="1" applyBorder="1" applyAlignment="1" applyProtection="1">
      <alignment horizontal="center" vertical="center" wrapText="1"/>
    </xf>
    <xf numFmtId="165" fontId="3" fillId="3" borderId="31" xfId="0" applyNumberFormat="1" applyFont="1" applyFill="1" applyBorder="1" applyAlignment="1" applyProtection="1">
      <alignment vertical="center" wrapText="1"/>
    </xf>
    <xf numFmtId="14" fontId="8" fillId="3" borderId="32" xfId="0" applyNumberFormat="1" applyFont="1" applyFill="1" applyBorder="1" applyAlignment="1" applyProtection="1">
      <alignment horizontal="center" vertical="center" wrapText="1"/>
    </xf>
    <xf numFmtId="165" fontId="3" fillId="3" borderId="22" xfId="0" applyNumberFormat="1" applyFont="1" applyFill="1" applyBorder="1" applyAlignment="1" applyProtection="1">
      <alignment vertical="center" wrapText="1"/>
    </xf>
    <xf numFmtId="165" fontId="3" fillId="3" borderId="25" xfId="0" applyNumberFormat="1" applyFont="1" applyFill="1" applyBorder="1" applyAlignment="1" applyProtection="1">
      <alignment horizontal="center" vertical="center" wrapText="1"/>
    </xf>
    <xf numFmtId="1" fontId="5" fillId="0" borderId="2" xfId="0" applyNumberFormat="1" applyFont="1" applyFill="1" applyBorder="1" applyAlignment="1" applyProtection="1">
      <alignment horizontal="right" vertical="center" wrapText="1"/>
      <protection locked="0"/>
    </xf>
    <xf numFmtId="1" fontId="5" fillId="0" borderId="6" xfId="0" applyNumberFormat="1" applyFont="1" applyFill="1" applyBorder="1" applyAlignment="1" applyProtection="1">
      <alignment horizontal="right" vertical="center" wrapText="1"/>
      <protection locked="0"/>
    </xf>
    <xf numFmtId="168" fontId="0" fillId="3" borderId="9" xfId="0" applyNumberFormat="1" applyFont="1" applyFill="1" applyBorder="1" applyAlignment="1" applyProtection="1">
      <alignment horizontal="right" vertical="center" wrapText="1"/>
    </xf>
    <xf numFmtId="0" fontId="2" fillId="3" borderId="7" xfId="0" applyFont="1" applyFill="1" applyBorder="1"/>
    <xf numFmtId="0" fontId="2" fillId="3" borderId="17" xfId="0" applyFont="1" applyFill="1" applyBorder="1"/>
    <xf numFmtId="0" fontId="4" fillId="2" borderId="12" xfId="0" applyFont="1" applyFill="1" applyBorder="1" applyAlignment="1"/>
    <xf numFmtId="168" fontId="0" fillId="3" borderId="6" xfId="0" applyNumberFormat="1" applyFont="1" applyFill="1" applyBorder="1" applyAlignment="1" applyProtection="1">
      <alignment horizontal="right" vertical="center" wrapText="1"/>
    </xf>
    <xf numFmtId="168" fontId="0" fillId="3" borderId="8" xfId="0" applyNumberFormat="1" applyFont="1" applyFill="1" applyBorder="1" applyAlignment="1" applyProtection="1">
      <alignment horizontal="right" vertical="center" wrapText="1"/>
    </xf>
    <xf numFmtId="168" fontId="0" fillId="3" borderId="11" xfId="0" applyNumberFormat="1" applyFont="1" applyFill="1" applyBorder="1" applyAlignment="1" applyProtection="1">
      <alignment horizontal="right" vertical="center" wrapText="1"/>
    </xf>
    <xf numFmtId="14" fontId="4" fillId="2" borderId="9" xfId="0" applyNumberFormat="1" applyFont="1" applyFill="1" applyBorder="1" applyAlignment="1"/>
    <xf numFmtId="165" fontId="2" fillId="3" borderId="36" xfId="0" applyNumberFormat="1" applyFont="1" applyFill="1" applyBorder="1" applyAlignment="1" applyProtection="1">
      <alignment horizontal="right" vertical="center" wrapText="1"/>
    </xf>
    <xf numFmtId="14" fontId="5" fillId="0" borderId="32" xfId="0" applyNumberFormat="1" applyFont="1" applyFill="1" applyBorder="1" applyAlignment="1" applyProtection="1">
      <alignment horizontal="right" vertical="center" wrapText="1"/>
      <protection locked="0"/>
    </xf>
    <xf numFmtId="168" fontId="0" fillId="2" borderId="6" xfId="0" applyNumberFormat="1" applyFont="1" applyFill="1" applyBorder="1" applyAlignment="1" applyProtection="1">
      <alignment horizontal="right" vertical="center" wrapText="1"/>
    </xf>
    <xf numFmtId="49" fontId="5" fillId="2" borderId="10" xfId="0" applyNumberFormat="1" applyFont="1" applyFill="1" applyBorder="1" applyAlignment="1" applyProtection="1">
      <alignment horizontal="right" vertical="center" wrapText="1"/>
      <protection locked="0"/>
    </xf>
    <xf numFmtId="49" fontId="5" fillId="2" borderId="17" xfId="0" applyNumberFormat="1" applyFont="1" applyFill="1" applyBorder="1" applyAlignment="1" applyProtection="1">
      <alignment horizontal="right" vertical="center" wrapText="1"/>
      <protection locked="0"/>
    </xf>
    <xf numFmtId="168" fontId="0" fillId="2" borderId="14" xfId="0" applyNumberFormat="1" applyFont="1" applyFill="1" applyBorder="1" applyAlignment="1" applyProtection="1">
      <alignment horizontal="right" vertical="center" wrapText="1"/>
    </xf>
    <xf numFmtId="168" fontId="0" fillId="2" borderId="28" xfId="0" applyNumberFormat="1" applyFont="1" applyFill="1" applyBorder="1" applyAlignment="1" applyProtection="1">
      <alignment horizontal="right" vertical="center" wrapText="1"/>
    </xf>
    <xf numFmtId="168" fontId="0" fillId="2" borderId="26" xfId="0" applyNumberFormat="1" applyFont="1" applyFill="1" applyBorder="1" applyAlignment="1" applyProtection="1">
      <alignment horizontal="right" vertical="center" wrapText="1"/>
    </xf>
    <xf numFmtId="168" fontId="0" fillId="2" borderId="10" xfId="0" applyNumberFormat="1" applyFont="1" applyFill="1" applyBorder="1" applyAlignment="1" applyProtection="1">
      <alignment horizontal="right" vertical="center" wrapText="1"/>
    </xf>
    <xf numFmtId="168" fontId="0" fillId="2" borderId="17" xfId="0" applyNumberFormat="1" applyFont="1" applyFill="1" applyBorder="1" applyAlignment="1" applyProtection="1">
      <alignment horizontal="right" vertical="center" wrapText="1"/>
    </xf>
    <xf numFmtId="0" fontId="11" fillId="2" borderId="0" xfId="0" applyFont="1" applyFill="1"/>
    <xf numFmtId="0" fontId="5" fillId="0" borderId="10" xfId="0" applyFont="1" applyFill="1" applyBorder="1" applyAlignment="1" applyProtection="1">
      <alignment horizontal="right" vertical="center" wrapText="1"/>
      <protection locked="0"/>
    </xf>
    <xf numFmtId="165" fontId="2" fillId="2" borderId="29" xfId="0" applyNumberFormat="1" applyFont="1" applyFill="1" applyBorder="1" applyAlignment="1" applyProtection="1">
      <alignment horizontal="right" vertical="center" wrapText="1"/>
    </xf>
    <xf numFmtId="165" fontId="2" fillId="2" borderId="37" xfId="0" applyNumberFormat="1" applyFont="1" applyFill="1" applyBorder="1" applyAlignment="1" applyProtection="1">
      <alignment horizontal="right" vertical="center" wrapText="1"/>
    </xf>
    <xf numFmtId="165" fontId="2" fillId="2" borderId="38" xfId="0" applyNumberFormat="1" applyFont="1" applyFill="1" applyBorder="1" applyAlignment="1" applyProtection="1">
      <alignment horizontal="right" vertical="center" wrapText="1"/>
    </xf>
    <xf numFmtId="165" fontId="3" fillId="3" borderId="40" xfId="0" applyNumberFormat="1" applyFont="1" applyFill="1" applyBorder="1" applyAlignment="1" applyProtection="1">
      <alignment vertical="center" wrapText="1"/>
    </xf>
    <xf numFmtId="168" fontId="0" fillId="2" borderId="11" xfId="0" applyNumberFormat="1" applyFont="1" applyFill="1" applyBorder="1" applyAlignment="1" applyProtection="1">
      <alignment horizontal="right" vertical="center" wrapText="1"/>
    </xf>
    <xf numFmtId="168" fontId="0" fillId="2" borderId="12" xfId="0" applyNumberFormat="1" applyFont="1" applyFill="1" applyBorder="1" applyAlignment="1" applyProtection="1">
      <alignment horizontal="right" vertical="center" wrapText="1"/>
    </xf>
    <xf numFmtId="165" fontId="3" fillId="3" borderId="44" xfId="0" applyNumberFormat="1" applyFont="1" applyFill="1" applyBorder="1" applyAlignment="1" applyProtection="1">
      <alignment vertical="center" wrapText="1"/>
    </xf>
    <xf numFmtId="164" fontId="12" fillId="0" borderId="22" xfId="0" applyNumberFormat="1" applyFont="1" applyFill="1" applyBorder="1"/>
    <xf numFmtId="9" fontId="5" fillId="0" borderId="45" xfId="2" applyFont="1" applyFill="1" applyBorder="1" applyAlignment="1" applyProtection="1">
      <alignment horizontal="right" vertical="center" wrapText="1"/>
      <protection locked="0"/>
    </xf>
    <xf numFmtId="168" fontId="0" fillId="3" borderId="25" xfId="0" applyNumberFormat="1" applyFont="1" applyFill="1" applyBorder="1" applyAlignment="1" applyProtection="1">
      <alignment horizontal="right" vertical="center" wrapText="1"/>
    </xf>
    <xf numFmtId="168" fontId="0" fillId="3" borderId="28" xfId="0" applyNumberFormat="1" applyFont="1" applyFill="1" applyBorder="1" applyAlignment="1" applyProtection="1">
      <alignment horizontal="right" vertical="center" wrapText="1"/>
    </xf>
    <xf numFmtId="168" fontId="0" fillId="3" borderId="26" xfId="0" applyNumberFormat="1" applyFont="1" applyFill="1" applyBorder="1" applyAlignment="1" applyProtection="1">
      <alignment horizontal="right" vertical="center" wrapText="1"/>
    </xf>
    <xf numFmtId="49" fontId="7" fillId="3" borderId="22" xfId="0" applyNumberFormat="1" applyFont="1" applyFill="1" applyBorder="1" applyAlignment="1" applyProtection="1">
      <alignment vertical="center" wrapText="1"/>
    </xf>
    <xf numFmtId="49" fontId="5" fillId="2" borderId="27" xfId="0" applyNumberFormat="1" applyFont="1" applyFill="1" applyBorder="1" applyAlignment="1" applyProtection="1">
      <alignment horizontal="right" vertical="center" wrapText="1"/>
      <protection locked="0"/>
    </xf>
    <xf numFmtId="49" fontId="5" fillId="2" borderId="28" xfId="0" applyNumberFormat="1" applyFont="1" applyFill="1" applyBorder="1" applyAlignment="1" applyProtection="1">
      <alignment horizontal="right" vertical="center" wrapText="1"/>
      <protection locked="0"/>
    </xf>
    <xf numFmtId="49" fontId="5" fillId="2" borderId="26" xfId="0" applyNumberFormat="1" applyFont="1" applyFill="1" applyBorder="1" applyAlignment="1" applyProtection="1">
      <alignment horizontal="right" vertical="center" wrapText="1"/>
      <protection locked="0"/>
    </xf>
    <xf numFmtId="0" fontId="0" fillId="0" borderId="22" xfId="0" applyBorder="1" applyAlignment="1">
      <alignment vertical="center" wrapText="1"/>
    </xf>
    <xf numFmtId="49" fontId="7" fillId="3" borderId="39" xfId="0" applyNumberFormat="1" applyFont="1" applyFill="1" applyBorder="1" applyAlignment="1" applyProtection="1">
      <alignment vertical="center" wrapText="1"/>
    </xf>
    <xf numFmtId="0" fontId="4" fillId="3" borderId="21" xfId="0" applyFont="1" applyFill="1" applyBorder="1" applyAlignment="1">
      <alignment vertical="center"/>
    </xf>
    <xf numFmtId="0" fontId="4" fillId="3" borderId="22" xfId="0" applyFont="1" applyFill="1" applyBorder="1" applyAlignment="1">
      <alignment vertical="center"/>
    </xf>
    <xf numFmtId="49" fontId="5" fillId="2" borderId="16" xfId="0" applyNumberFormat="1" applyFont="1" applyFill="1" applyBorder="1" applyAlignment="1" applyProtection="1">
      <alignment horizontal="right" vertical="center" wrapText="1"/>
      <protection locked="0"/>
    </xf>
    <xf numFmtId="0" fontId="5" fillId="0" borderId="7" xfId="0" applyFont="1" applyFill="1" applyBorder="1" applyAlignment="1">
      <alignment horizontal="right" vertical="center"/>
    </xf>
    <xf numFmtId="168" fontId="5" fillId="0" borderId="8" xfId="1" applyNumberFormat="1" applyFont="1" applyFill="1" applyBorder="1" applyAlignment="1">
      <alignment horizontal="right" vertical="center"/>
    </xf>
    <xf numFmtId="14" fontId="5" fillId="0" borderId="8" xfId="0" applyNumberFormat="1" applyFont="1" applyFill="1" applyBorder="1" applyAlignment="1" applyProtection="1">
      <alignment horizontal="right" vertical="center" wrapText="1"/>
      <protection locked="0"/>
    </xf>
    <xf numFmtId="1" fontId="5" fillId="0" borderId="8" xfId="0" applyNumberFormat="1" applyFont="1" applyFill="1" applyBorder="1" applyAlignment="1" applyProtection="1">
      <alignment horizontal="right" vertical="center" wrapText="1"/>
      <protection locked="0"/>
    </xf>
    <xf numFmtId="9" fontId="5" fillId="0" borderId="20" xfId="2" applyFont="1" applyFill="1" applyBorder="1" applyAlignment="1" applyProtection="1">
      <alignment horizontal="right" vertical="center" wrapText="1"/>
      <protection locked="0"/>
    </xf>
    <xf numFmtId="49" fontId="5" fillId="0" borderId="17" xfId="0" applyNumberFormat="1" applyFont="1" applyFill="1" applyBorder="1" applyAlignment="1" applyProtection="1">
      <alignment horizontal="right" vertical="center" wrapText="1"/>
      <protection locked="0"/>
    </xf>
    <xf numFmtId="14" fontId="5" fillId="0" borderId="14" xfId="0" applyNumberFormat="1" applyFont="1" applyFill="1" applyBorder="1" applyAlignment="1" applyProtection="1">
      <alignment horizontal="right" vertical="center" wrapText="1"/>
      <protection locked="0"/>
    </xf>
    <xf numFmtId="1" fontId="5" fillId="0" borderId="14" xfId="0" applyNumberFormat="1" applyFont="1" applyFill="1" applyBorder="1" applyAlignment="1" applyProtection="1">
      <alignment horizontal="right" vertical="center" wrapText="1"/>
      <protection locked="0"/>
    </xf>
    <xf numFmtId="168" fontId="5" fillId="0" borderId="14" xfId="1" applyNumberFormat="1" applyFont="1" applyFill="1" applyBorder="1" applyAlignment="1">
      <alignment horizontal="right" vertical="center"/>
    </xf>
    <xf numFmtId="14" fontId="5" fillId="2" borderId="25" xfId="0" applyNumberFormat="1" applyFont="1" applyFill="1" applyBorder="1" applyAlignment="1" applyProtection="1">
      <alignment horizontal="right" vertical="center" wrapText="1"/>
      <protection locked="0"/>
    </xf>
    <xf numFmtId="14" fontId="5" fillId="2" borderId="28" xfId="0" applyNumberFormat="1" applyFont="1" applyFill="1" applyBorder="1" applyAlignment="1" applyProtection="1">
      <alignment horizontal="right" vertical="center" wrapText="1"/>
      <protection locked="0"/>
    </xf>
    <xf numFmtId="14" fontId="5" fillId="2" borderId="26" xfId="0" applyNumberFormat="1" applyFont="1" applyFill="1" applyBorder="1" applyAlignment="1" applyProtection="1">
      <alignment horizontal="right" vertical="center" wrapText="1"/>
      <protection locked="0"/>
    </xf>
    <xf numFmtId="168" fontId="0" fillId="2" borderId="16" xfId="0" applyNumberFormat="1" applyFont="1" applyFill="1" applyBorder="1" applyAlignment="1" applyProtection="1">
      <alignment horizontal="right" vertical="center" wrapText="1"/>
    </xf>
    <xf numFmtId="168" fontId="0" fillId="2" borderId="2" xfId="0" applyNumberFormat="1" applyFont="1" applyFill="1" applyBorder="1" applyAlignment="1" applyProtection="1">
      <alignment horizontal="right" vertical="center" wrapText="1"/>
    </xf>
    <xf numFmtId="168" fontId="0" fillId="2" borderId="46" xfId="0" applyNumberFormat="1" applyFont="1" applyFill="1" applyBorder="1" applyAlignment="1" applyProtection="1">
      <alignment horizontal="right" vertical="center" wrapText="1"/>
    </xf>
    <xf numFmtId="168" fontId="0" fillId="3" borderId="14" xfId="0" applyNumberFormat="1" applyFont="1" applyFill="1" applyBorder="1" applyAlignment="1" applyProtection="1">
      <alignment horizontal="right" vertical="center" wrapText="1"/>
    </xf>
    <xf numFmtId="168" fontId="0" fillId="3" borderId="12" xfId="0" applyNumberFormat="1" applyFont="1" applyFill="1" applyBorder="1" applyAlignment="1" applyProtection="1">
      <alignment horizontal="right" vertical="center" wrapText="1"/>
    </xf>
    <xf numFmtId="9" fontId="5" fillId="0" borderId="18" xfId="2" applyFont="1" applyFill="1" applyBorder="1" applyAlignment="1" applyProtection="1">
      <alignment horizontal="right" vertical="center" wrapText="1"/>
      <protection locked="0"/>
    </xf>
    <xf numFmtId="9" fontId="5" fillId="0" borderId="35" xfId="2" applyFont="1" applyFill="1" applyBorder="1" applyAlignment="1" applyProtection="1">
      <alignment horizontal="right" vertical="center" wrapText="1"/>
      <protection locked="0"/>
    </xf>
    <xf numFmtId="168" fontId="0" fillId="3" borderId="47" xfId="0" applyNumberFormat="1" applyFont="1" applyFill="1" applyBorder="1" applyAlignment="1" applyProtection="1">
      <alignment horizontal="right" vertical="center" wrapText="1"/>
    </xf>
    <xf numFmtId="168" fontId="0" fillId="3" borderId="48" xfId="0" applyNumberFormat="1" applyFont="1" applyFill="1" applyBorder="1" applyAlignment="1" applyProtection="1">
      <alignment horizontal="right" vertical="center" wrapText="1"/>
    </xf>
    <xf numFmtId="168" fontId="0" fillId="3" borderId="49" xfId="0" applyNumberFormat="1" applyFont="1" applyFill="1" applyBorder="1" applyAlignment="1" applyProtection="1">
      <alignment horizontal="right" vertical="center" wrapText="1"/>
    </xf>
    <xf numFmtId="168" fontId="0" fillId="2" borderId="27" xfId="0" applyNumberFormat="1" applyFont="1" applyFill="1" applyBorder="1" applyAlignment="1" applyProtection="1">
      <alignment horizontal="right" vertical="center" wrapText="1"/>
    </xf>
    <xf numFmtId="0" fontId="15" fillId="2" borderId="0" xfId="0" applyFont="1" applyFill="1"/>
    <xf numFmtId="49" fontId="3" fillId="3" borderId="3" xfId="0" applyNumberFormat="1" applyFont="1" applyFill="1" applyBorder="1" applyAlignment="1" applyProtection="1">
      <alignment horizontal="center" vertical="center" wrapText="1"/>
    </xf>
    <xf numFmtId="49" fontId="3" fillId="3" borderId="4" xfId="0" applyNumberFormat="1" applyFont="1" applyFill="1" applyBorder="1" applyAlignment="1" applyProtection="1">
      <alignment horizontal="center" vertical="center" wrapText="1"/>
    </xf>
    <xf numFmtId="49" fontId="3" fillId="3" borderId="5" xfId="0" applyNumberFormat="1" applyFont="1" applyFill="1" applyBorder="1" applyAlignment="1" applyProtection="1">
      <alignment horizontal="center" vertical="center" wrapText="1"/>
    </xf>
    <xf numFmtId="49" fontId="3" fillId="3" borderId="23" xfId="0" applyNumberFormat="1" applyFont="1" applyFill="1" applyBorder="1" applyAlignment="1" applyProtection="1">
      <alignment horizontal="center" vertical="center" wrapText="1"/>
    </xf>
    <xf numFmtId="49" fontId="3" fillId="3" borderId="24" xfId="0" applyNumberFormat="1" applyFont="1" applyFill="1" applyBorder="1" applyAlignment="1" applyProtection="1">
      <alignment horizontal="center" vertical="center" wrapText="1"/>
    </xf>
    <xf numFmtId="0" fontId="10" fillId="3" borderId="3" xfId="0" applyFont="1" applyFill="1" applyBorder="1" applyAlignment="1">
      <alignment horizontal="center"/>
    </xf>
    <xf numFmtId="0" fontId="10" fillId="3" borderId="4" xfId="0" applyFont="1" applyFill="1" applyBorder="1" applyAlignment="1">
      <alignment horizontal="center"/>
    </xf>
    <xf numFmtId="0" fontId="10" fillId="3" borderId="5" xfId="0" applyFont="1" applyFill="1" applyBorder="1" applyAlignment="1">
      <alignment horizontal="center"/>
    </xf>
    <xf numFmtId="0" fontId="2" fillId="3" borderId="21" xfId="0" applyFont="1" applyFill="1" applyBorder="1" applyAlignment="1">
      <alignment horizontal="center" vertical="center" wrapText="1"/>
    </xf>
    <xf numFmtId="0" fontId="2" fillId="3" borderId="39"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21" xfId="0" applyFont="1" applyFill="1" applyBorder="1" applyAlignment="1">
      <alignment horizontal="center" vertical="center"/>
    </xf>
    <xf numFmtId="0" fontId="2" fillId="3" borderId="39" xfId="0" applyFont="1" applyFill="1" applyBorder="1" applyAlignment="1">
      <alignment horizontal="center" vertical="center"/>
    </xf>
    <xf numFmtId="0" fontId="2" fillId="3" borderId="22" xfId="0" applyFont="1" applyFill="1" applyBorder="1" applyAlignment="1">
      <alignment horizontal="center" vertical="center"/>
    </xf>
    <xf numFmtId="49" fontId="3" fillId="3" borderId="21" xfId="0" applyNumberFormat="1" applyFont="1" applyFill="1" applyBorder="1" applyAlignment="1" applyProtection="1">
      <alignment horizontal="center" vertical="center" wrapText="1"/>
    </xf>
    <xf numFmtId="49" fontId="3" fillId="3" borderId="22" xfId="0" applyNumberFormat="1" applyFont="1" applyFill="1" applyBorder="1" applyAlignment="1" applyProtection="1">
      <alignment horizontal="center" vertical="center" wrapText="1"/>
    </xf>
    <xf numFmtId="0" fontId="0" fillId="3" borderId="36" xfId="0" applyFill="1" applyBorder="1" applyAlignment="1">
      <alignment horizontal="center"/>
    </xf>
    <xf numFmtId="0" fontId="0" fillId="3" borderId="40" xfId="0" applyFill="1" applyBorder="1" applyAlignment="1">
      <alignment horizontal="center"/>
    </xf>
    <xf numFmtId="166" fontId="13" fillId="3" borderId="25" xfId="0" applyNumberFormat="1" applyFont="1" applyFill="1" applyBorder="1" applyAlignment="1" applyProtection="1">
      <alignment horizontal="center" vertical="center" wrapText="1"/>
    </xf>
    <xf numFmtId="166" fontId="13" fillId="3" borderId="26" xfId="0" applyNumberFormat="1" applyFont="1" applyFill="1" applyBorder="1" applyAlignment="1" applyProtection="1">
      <alignment horizontal="center" vertical="center" wrapText="1"/>
    </xf>
    <xf numFmtId="165" fontId="3" fillId="3" borderId="18" xfId="0" applyNumberFormat="1" applyFont="1" applyFill="1" applyBorder="1" applyAlignment="1" applyProtection="1">
      <alignment horizontal="center" vertical="center" wrapText="1"/>
    </xf>
    <xf numFmtId="165" fontId="3" fillId="3" borderId="29" xfId="0" applyNumberFormat="1" applyFont="1" applyFill="1" applyBorder="1" applyAlignment="1" applyProtection="1">
      <alignment horizontal="center" vertical="center" wrapText="1"/>
    </xf>
    <xf numFmtId="166" fontId="3" fillId="3" borderId="8" xfId="0" applyNumberFormat="1" applyFont="1" applyFill="1" applyBorder="1" applyAlignment="1" applyProtection="1">
      <alignment horizontal="center" vertical="center" wrapText="1"/>
    </xf>
    <xf numFmtId="166" fontId="3" fillId="3" borderId="14" xfId="0" applyNumberFormat="1" applyFont="1" applyFill="1" applyBorder="1" applyAlignment="1" applyProtection="1">
      <alignment horizontal="center" vertical="center" wrapText="1"/>
    </xf>
    <xf numFmtId="49" fontId="7" fillId="3" borderId="8" xfId="0" applyNumberFormat="1" applyFont="1" applyFill="1" applyBorder="1" applyAlignment="1" applyProtection="1">
      <alignment horizontal="center" vertical="center" wrapText="1"/>
    </xf>
    <xf numFmtId="49" fontId="7" fillId="3" borderId="14" xfId="0" applyNumberFormat="1" applyFont="1" applyFill="1" applyBorder="1" applyAlignment="1" applyProtection="1">
      <alignment horizontal="center" vertical="center" wrapText="1"/>
    </xf>
    <xf numFmtId="0" fontId="4" fillId="3" borderId="41" xfId="0" applyFont="1" applyFill="1" applyBorder="1" applyAlignment="1">
      <alignment horizontal="center" vertical="center"/>
    </xf>
    <xf numFmtId="0" fontId="4" fillId="3" borderId="42" xfId="0" applyFont="1" applyFill="1" applyBorder="1" applyAlignment="1">
      <alignment horizontal="center" vertical="center"/>
    </xf>
    <xf numFmtId="0" fontId="4" fillId="3" borderId="43" xfId="0" applyFont="1" applyFill="1" applyBorder="1" applyAlignment="1">
      <alignment horizontal="center" vertical="center"/>
    </xf>
    <xf numFmtId="0" fontId="4" fillId="3" borderId="34" xfId="0" applyFont="1" applyFill="1" applyBorder="1" applyAlignment="1">
      <alignment horizontal="center" vertical="center"/>
    </xf>
    <xf numFmtId="0" fontId="4" fillId="3" borderId="35" xfId="0" applyFont="1" applyFill="1" applyBorder="1" applyAlignment="1">
      <alignment horizontal="center" vertical="center"/>
    </xf>
    <xf numFmtId="0" fontId="4" fillId="3" borderId="40" xfId="0" applyFont="1" applyFill="1" applyBorder="1" applyAlignment="1">
      <alignment horizontal="center" vertical="center"/>
    </xf>
    <xf numFmtId="0" fontId="8" fillId="3" borderId="21" xfId="0" applyNumberFormat="1" applyFont="1" applyFill="1" applyBorder="1" applyAlignment="1" applyProtection="1">
      <alignment horizontal="center" vertical="center" wrapText="1"/>
    </xf>
    <xf numFmtId="0" fontId="8" fillId="3" borderId="22" xfId="0" applyNumberFormat="1" applyFont="1" applyFill="1" applyBorder="1" applyAlignment="1" applyProtection="1">
      <alignment horizontal="center" vertical="center" wrapText="1"/>
    </xf>
    <xf numFmtId="49" fontId="3" fillId="3" borderId="33" xfId="0" applyNumberFormat="1" applyFont="1" applyFill="1" applyBorder="1" applyAlignment="1" applyProtection="1">
      <alignment horizontal="center" vertical="center" wrapText="1"/>
    </xf>
    <xf numFmtId="49" fontId="3" fillId="3" borderId="13" xfId="0" applyNumberFormat="1" applyFont="1" applyFill="1" applyBorder="1" applyAlignment="1" applyProtection="1">
      <alignment horizontal="center" vertical="center" wrapText="1"/>
    </xf>
    <xf numFmtId="165" fontId="3" fillId="3" borderId="2" xfId="0" applyNumberFormat="1" applyFont="1" applyFill="1" applyBorder="1" applyAlignment="1" applyProtection="1">
      <alignment horizontal="center" vertical="center" wrapText="1"/>
    </xf>
    <xf numFmtId="165" fontId="3" fillId="3" borderId="14" xfId="0" applyNumberFormat="1" applyFont="1" applyFill="1" applyBorder="1" applyAlignment="1" applyProtection="1">
      <alignment horizontal="center" vertical="center" wrapText="1"/>
    </xf>
  </cellXfs>
  <cellStyles count="3">
    <cellStyle name="Monétaire 2" xfId="1" xr:uid="{00000000-0005-0000-0000-000000000000}"/>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4"/>
  <sheetViews>
    <sheetView tabSelected="1" zoomScale="85" zoomScaleNormal="85" workbookViewId="0">
      <selection activeCell="C6" sqref="C6"/>
    </sheetView>
  </sheetViews>
  <sheetFormatPr baseColWidth="10" defaultRowHeight="12" x14ac:dyDescent="0.2"/>
  <cols>
    <col min="1" max="1" width="16" style="1" bestFit="1" customWidth="1"/>
    <col min="2" max="2" width="34.140625" style="1" customWidth="1"/>
    <col min="3" max="3" width="17.28515625" style="1" customWidth="1"/>
    <col min="4" max="4" width="12.28515625" style="1" customWidth="1"/>
    <col min="5" max="5" width="17.28515625" style="1" customWidth="1"/>
    <col min="6" max="6" width="19.42578125" style="1" customWidth="1"/>
    <col min="7" max="7" width="20.7109375" style="1" customWidth="1"/>
    <col min="8" max="8" width="21.28515625" style="1" customWidth="1"/>
    <col min="9" max="9" width="16" style="1" customWidth="1"/>
    <col min="10" max="10" width="20" style="1" customWidth="1"/>
    <col min="11" max="11" width="20.42578125" style="1" customWidth="1"/>
    <col min="12" max="12" width="19.7109375" style="1" customWidth="1"/>
    <col min="13" max="13" width="18.140625" style="1" customWidth="1"/>
    <col min="14" max="14" width="17.140625" style="1" customWidth="1"/>
    <col min="15" max="15" width="44.85546875" style="1" customWidth="1"/>
    <col min="16" max="16" width="21.28515625" style="1" hidden="1" customWidth="1"/>
    <col min="17" max="16384" width="11.42578125" style="1"/>
  </cols>
  <sheetData>
    <row r="1" spans="1:16" ht="18.75" x14ac:dyDescent="0.3">
      <c r="A1" s="103"/>
      <c r="B1" s="23" t="s">
        <v>8</v>
      </c>
      <c r="C1" s="29">
        <v>43524</v>
      </c>
      <c r="D1" s="113" t="s">
        <v>18</v>
      </c>
      <c r="E1" s="114"/>
      <c r="F1" s="114"/>
      <c r="G1" s="114"/>
      <c r="H1" s="114"/>
      <c r="I1" s="114"/>
      <c r="J1" s="114"/>
      <c r="K1" s="114"/>
      <c r="L1" s="114"/>
      <c r="M1" s="114"/>
      <c r="N1" s="114"/>
      <c r="O1" s="115"/>
      <c r="P1" s="60"/>
    </row>
    <row r="2" spans="1:16" ht="19.5" thickBot="1" x14ac:dyDescent="0.35">
      <c r="A2" s="104"/>
      <c r="B2" s="24" t="s">
        <v>17</v>
      </c>
      <c r="C2" s="25">
        <v>36</v>
      </c>
      <c r="D2" s="116"/>
      <c r="E2" s="117"/>
      <c r="F2" s="117"/>
      <c r="G2" s="117"/>
      <c r="H2" s="117"/>
      <c r="I2" s="117"/>
      <c r="J2" s="117"/>
      <c r="K2" s="117"/>
      <c r="L2" s="117"/>
      <c r="M2" s="117"/>
      <c r="N2" s="117"/>
      <c r="O2" s="118"/>
      <c r="P2" s="61"/>
    </row>
    <row r="3" spans="1:16" ht="48.75" customHeight="1" x14ac:dyDescent="0.2">
      <c r="A3" s="101" t="s">
        <v>11</v>
      </c>
      <c r="B3" s="121" t="s">
        <v>0</v>
      </c>
      <c r="C3" s="123" t="s">
        <v>2</v>
      </c>
      <c r="D3" s="109" t="s">
        <v>3</v>
      </c>
      <c r="E3" s="109" t="s">
        <v>9</v>
      </c>
      <c r="F3" s="109" t="s">
        <v>21</v>
      </c>
      <c r="G3" s="111" t="s">
        <v>16</v>
      </c>
      <c r="H3" s="111" t="s">
        <v>25</v>
      </c>
      <c r="I3" s="90" t="s">
        <v>10</v>
      </c>
      <c r="J3" s="19" t="s">
        <v>23</v>
      </c>
      <c r="K3" s="107" t="s">
        <v>24</v>
      </c>
      <c r="L3" s="107"/>
      <c r="M3" s="108"/>
      <c r="N3" s="119" t="s">
        <v>1</v>
      </c>
      <c r="O3" s="105" t="s">
        <v>22</v>
      </c>
      <c r="P3" s="59"/>
    </row>
    <row r="4" spans="1:16" ht="45" customHeight="1" thickBot="1" x14ac:dyDescent="0.25">
      <c r="A4" s="102"/>
      <c r="B4" s="122"/>
      <c r="C4" s="124"/>
      <c r="D4" s="110"/>
      <c r="E4" s="110"/>
      <c r="F4" s="110"/>
      <c r="G4" s="112"/>
      <c r="H4" s="112"/>
      <c r="I4" s="91"/>
      <c r="J4" s="17" t="s">
        <v>7</v>
      </c>
      <c r="K4" s="15" t="s">
        <v>4</v>
      </c>
      <c r="L4" s="8" t="s">
        <v>5</v>
      </c>
      <c r="M4" s="9" t="s">
        <v>6</v>
      </c>
      <c r="N4" s="120"/>
      <c r="O4" s="106"/>
      <c r="P4" s="54"/>
    </row>
    <row r="5" spans="1:16" ht="17.25" customHeight="1" x14ac:dyDescent="0.2">
      <c r="A5" s="98" t="s">
        <v>12</v>
      </c>
      <c r="B5" s="63" t="s">
        <v>20</v>
      </c>
      <c r="C5" s="64">
        <v>100000</v>
      </c>
      <c r="D5" s="65">
        <v>43135</v>
      </c>
      <c r="E5" s="65">
        <v>43159</v>
      </c>
      <c r="F5" s="66">
        <v>300</v>
      </c>
      <c r="G5" s="66">
        <v>60</v>
      </c>
      <c r="H5" s="66">
        <v>35</v>
      </c>
      <c r="I5" s="80">
        <v>1</v>
      </c>
      <c r="J5" s="51">
        <f t="shared" ref="J5:J11" si="0">IF(I5="","",IF(P5&gt;(F5/30),C5/G5*I5*(F5/30),C5/G5*I5*P5))</f>
        <v>16666.666666666668</v>
      </c>
      <c r="K5" s="82">
        <f t="shared" ref="K5:K11" si="1">IF(J5="","",IF((C5/G5*P5*I5)-J5&lt;C5/G5*I5*12,(C5/G5*P5*I5)-J5,C5/G5*I5*12))</f>
        <v>20000</v>
      </c>
      <c r="L5" s="27">
        <f t="shared" ref="L5:L11" si="2">IF(K5="","",IF((C5/G5*P5*I5)-(J5+K5)&lt;C5/G5*I5*12,(C5/G5*P5*I5)-(J5+K5),C5/G5*I5*12))</f>
        <v>20000</v>
      </c>
      <c r="M5" s="22">
        <f t="shared" ref="M5:M11" si="3">IF(L5="","",IF((C5/G5*P5*I5)-(J5+K5+L5)&lt;C5/G5*I5*((360-F5)/30),(C5/G5*P5*I5)-(J5+K5+L5),C5/G5*I5*((360-F5)/30)))</f>
        <v>1666.6666666666642</v>
      </c>
      <c r="N5" s="7">
        <f>IF(I5="","",SUM(J5:M5))</f>
        <v>58333.333333333336</v>
      </c>
      <c r="O5" s="13"/>
      <c r="P5" s="51">
        <f t="shared" ref="P5:P11" si="4">IF(H5&gt;=G5,G5,H5)</f>
        <v>35</v>
      </c>
    </row>
    <row r="6" spans="1:16" ht="17.25" customHeight="1" x14ac:dyDescent="0.2">
      <c r="A6" s="99"/>
      <c r="B6" s="4"/>
      <c r="C6" s="5"/>
      <c r="D6" s="6"/>
      <c r="E6" s="6"/>
      <c r="F6" s="21"/>
      <c r="G6" s="21"/>
      <c r="H6" s="21"/>
      <c r="I6" s="50"/>
      <c r="J6" s="52" t="str">
        <f t="shared" si="0"/>
        <v/>
      </c>
      <c r="K6" s="83" t="str">
        <f t="shared" si="1"/>
        <v/>
      </c>
      <c r="L6" s="26" t="str">
        <f t="shared" si="2"/>
        <v/>
      </c>
      <c r="M6" s="28" t="str">
        <f t="shared" si="3"/>
        <v/>
      </c>
      <c r="N6" s="7" t="str">
        <f t="shared" ref="N6:N11" si="5">IF(I6="","",SUM(J6:M6))</f>
        <v/>
      </c>
      <c r="O6" s="14"/>
      <c r="P6" s="52">
        <f t="shared" si="4"/>
        <v>0</v>
      </c>
    </row>
    <row r="7" spans="1:16" ht="17.25" customHeight="1" x14ac:dyDescent="0.2">
      <c r="A7" s="99"/>
      <c r="B7" s="4"/>
      <c r="C7" s="5"/>
      <c r="D7" s="6"/>
      <c r="E7" s="6"/>
      <c r="F7" s="21"/>
      <c r="G7" s="21"/>
      <c r="H7" s="21"/>
      <c r="I7" s="50"/>
      <c r="J7" s="52" t="str">
        <f t="shared" si="0"/>
        <v/>
      </c>
      <c r="K7" s="83" t="str">
        <f t="shared" si="1"/>
        <v/>
      </c>
      <c r="L7" s="26" t="str">
        <f t="shared" si="2"/>
        <v/>
      </c>
      <c r="M7" s="28" t="str">
        <f t="shared" si="3"/>
        <v/>
      </c>
      <c r="N7" s="7" t="str">
        <f t="shared" si="5"/>
        <v/>
      </c>
      <c r="O7" s="14"/>
      <c r="P7" s="52">
        <f t="shared" si="4"/>
        <v>0</v>
      </c>
    </row>
    <row r="8" spans="1:16" ht="17.25" customHeight="1" x14ac:dyDescent="0.2">
      <c r="A8" s="99"/>
      <c r="B8" s="41"/>
      <c r="C8" s="5"/>
      <c r="D8" s="6"/>
      <c r="E8" s="6"/>
      <c r="F8" s="21"/>
      <c r="G8" s="21"/>
      <c r="H8" s="21"/>
      <c r="I8" s="50"/>
      <c r="J8" s="52" t="str">
        <f t="shared" si="0"/>
        <v/>
      </c>
      <c r="K8" s="83" t="str">
        <f t="shared" si="1"/>
        <v/>
      </c>
      <c r="L8" s="26" t="str">
        <f t="shared" si="2"/>
        <v/>
      </c>
      <c r="M8" s="28" t="str">
        <f t="shared" si="3"/>
        <v/>
      </c>
      <c r="N8" s="7" t="str">
        <f t="shared" si="5"/>
        <v/>
      </c>
      <c r="O8" s="14"/>
      <c r="P8" s="52">
        <f t="shared" si="4"/>
        <v>0</v>
      </c>
    </row>
    <row r="9" spans="1:16" ht="17.25" customHeight="1" x14ac:dyDescent="0.2">
      <c r="A9" s="99"/>
      <c r="B9" s="41"/>
      <c r="C9" s="5"/>
      <c r="D9" s="6"/>
      <c r="E9" s="6"/>
      <c r="F9" s="21"/>
      <c r="G9" s="21"/>
      <c r="H9" s="21"/>
      <c r="I9" s="50"/>
      <c r="J9" s="52" t="str">
        <f t="shared" si="0"/>
        <v/>
      </c>
      <c r="K9" s="83" t="str">
        <f t="shared" si="1"/>
        <v/>
      </c>
      <c r="L9" s="26" t="str">
        <f t="shared" si="2"/>
        <v/>
      </c>
      <c r="M9" s="28" t="str">
        <f t="shared" si="3"/>
        <v/>
      </c>
      <c r="N9" s="7" t="str">
        <f t="shared" si="5"/>
        <v/>
      </c>
      <c r="O9" s="14"/>
      <c r="P9" s="52">
        <f t="shared" si="4"/>
        <v>0</v>
      </c>
    </row>
    <row r="10" spans="1:16" ht="17.25" customHeight="1" x14ac:dyDescent="0.2">
      <c r="A10" s="99"/>
      <c r="B10" s="41"/>
      <c r="C10" s="5"/>
      <c r="D10" s="6"/>
      <c r="E10" s="6"/>
      <c r="F10" s="21"/>
      <c r="G10" s="21"/>
      <c r="H10" s="21"/>
      <c r="I10" s="50"/>
      <c r="J10" s="52" t="str">
        <f t="shared" si="0"/>
        <v/>
      </c>
      <c r="K10" s="83" t="str">
        <f t="shared" si="1"/>
        <v/>
      </c>
      <c r="L10" s="26" t="str">
        <f t="shared" si="2"/>
        <v/>
      </c>
      <c r="M10" s="28" t="str">
        <f t="shared" si="3"/>
        <v/>
      </c>
      <c r="N10" s="7" t="str">
        <f t="shared" si="5"/>
        <v/>
      </c>
      <c r="O10" s="14"/>
      <c r="P10" s="52">
        <f t="shared" si="4"/>
        <v>0</v>
      </c>
    </row>
    <row r="11" spans="1:16" ht="17.25" customHeight="1" thickBot="1" x14ac:dyDescent="0.25">
      <c r="A11" s="100"/>
      <c r="B11" s="68"/>
      <c r="C11" s="71"/>
      <c r="D11" s="69"/>
      <c r="E11" s="69"/>
      <c r="F11" s="70"/>
      <c r="G11" s="70"/>
      <c r="H11" s="70"/>
      <c r="I11" s="81"/>
      <c r="J11" s="53" t="str">
        <f t="shared" si="0"/>
        <v/>
      </c>
      <c r="K11" s="84" t="str">
        <f t="shared" si="1"/>
        <v/>
      </c>
      <c r="L11" s="78" t="str">
        <f t="shared" si="2"/>
        <v/>
      </c>
      <c r="M11" s="79" t="str">
        <f t="shared" si="3"/>
        <v/>
      </c>
      <c r="N11" s="30" t="str">
        <f t="shared" si="5"/>
        <v/>
      </c>
      <c r="O11" s="31"/>
      <c r="P11" s="53">
        <f t="shared" si="4"/>
        <v>0</v>
      </c>
    </row>
    <row r="12" spans="1:16" ht="17.25" customHeight="1" x14ac:dyDescent="0.2">
      <c r="A12" s="95" t="s">
        <v>15</v>
      </c>
      <c r="B12" s="62"/>
      <c r="C12" s="2"/>
      <c r="D12" s="3"/>
      <c r="E12" s="3"/>
      <c r="F12" s="20"/>
      <c r="G12" s="20"/>
      <c r="H12" s="20"/>
      <c r="I12" s="67"/>
      <c r="J12" s="85"/>
      <c r="K12" s="75"/>
      <c r="L12" s="76"/>
      <c r="M12" s="77"/>
      <c r="N12" s="42"/>
      <c r="O12" s="72"/>
      <c r="P12" s="55"/>
    </row>
    <row r="13" spans="1:16" ht="17.25" customHeight="1" x14ac:dyDescent="0.2">
      <c r="A13" s="96"/>
      <c r="B13" s="33"/>
      <c r="C13" s="5"/>
      <c r="D13" s="6"/>
      <c r="E13" s="6"/>
      <c r="F13" s="21"/>
      <c r="G13" s="21"/>
      <c r="H13" s="21"/>
      <c r="I13" s="67"/>
      <c r="J13" s="36"/>
      <c r="K13" s="38"/>
      <c r="L13" s="32"/>
      <c r="M13" s="46"/>
      <c r="N13" s="43"/>
      <c r="O13" s="73"/>
      <c r="P13" s="56"/>
    </row>
    <row r="14" spans="1:16" ht="17.25" customHeight="1" x14ac:dyDescent="0.2">
      <c r="A14" s="96"/>
      <c r="B14" s="33"/>
      <c r="C14" s="5"/>
      <c r="D14" s="6"/>
      <c r="E14" s="6"/>
      <c r="F14" s="21"/>
      <c r="G14" s="21"/>
      <c r="H14" s="21"/>
      <c r="I14" s="67"/>
      <c r="J14" s="36"/>
      <c r="K14" s="38"/>
      <c r="L14" s="32"/>
      <c r="M14" s="46"/>
      <c r="N14" s="43"/>
      <c r="O14" s="73"/>
      <c r="P14" s="56"/>
    </row>
    <row r="15" spans="1:16" ht="17.25" customHeight="1" x14ac:dyDescent="0.2">
      <c r="A15" s="96"/>
      <c r="B15" s="33"/>
      <c r="C15" s="5"/>
      <c r="D15" s="6"/>
      <c r="E15" s="6"/>
      <c r="F15" s="21"/>
      <c r="G15" s="21"/>
      <c r="H15" s="21"/>
      <c r="I15" s="67"/>
      <c r="J15" s="36"/>
      <c r="K15" s="38"/>
      <c r="L15" s="32"/>
      <c r="M15" s="46"/>
      <c r="N15" s="43"/>
      <c r="O15" s="73"/>
      <c r="P15" s="56"/>
    </row>
    <row r="16" spans="1:16" ht="17.25" customHeight="1" x14ac:dyDescent="0.2">
      <c r="A16" s="96"/>
      <c r="B16" s="33"/>
      <c r="C16" s="5"/>
      <c r="D16" s="6"/>
      <c r="E16" s="6"/>
      <c r="F16" s="21"/>
      <c r="G16" s="21"/>
      <c r="H16" s="21"/>
      <c r="I16" s="67"/>
      <c r="J16" s="36"/>
      <c r="K16" s="38"/>
      <c r="L16" s="32"/>
      <c r="M16" s="46"/>
      <c r="N16" s="43"/>
      <c r="O16" s="73"/>
      <c r="P16" s="56"/>
    </row>
    <row r="17" spans="1:16" ht="17.25" customHeight="1" x14ac:dyDescent="0.2">
      <c r="A17" s="96"/>
      <c r="B17" s="33"/>
      <c r="C17" s="5"/>
      <c r="D17" s="6"/>
      <c r="E17" s="6"/>
      <c r="F17" s="21"/>
      <c r="G17" s="21"/>
      <c r="H17" s="21"/>
      <c r="I17" s="67"/>
      <c r="J17" s="36"/>
      <c r="K17" s="38"/>
      <c r="L17" s="32"/>
      <c r="M17" s="46"/>
      <c r="N17" s="43"/>
      <c r="O17" s="73"/>
      <c r="P17" s="56"/>
    </row>
    <row r="18" spans="1:16" ht="17.25" customHeight="1" thickBot="1" x14ac:dyDescent="0.25">
      <c r="A18" s="97"/>
      <c r="B18" s="34"/>
      <c r="C18" s="5"/>
      <c r="D18" s="6"/>
      <c r="E18" s="6"/>
      <c r="F18" s="21"/>
      <c r="G18" s="21"/>
      <c r="H18" s="21"/>
      <c r="I18" s="67"/>
      <c r="J18" s="37"/>
      <c r="K18" s="39"/>
      <c r="L18" s="35"/>
      <c r="M18" s="47"/>
      <c r="N18" s="44"/>
      <c r="O18" s="74"/>
      <c r="P18" s="57"/>
    </row>
    <row r="19" spans="1:16" ht="15.75" customHeight="1" thickBot="1" x14ac:dyDescent="0.25">
      <c r="B19" s="87"/>
      <c r="C19" s="88"/>
      <c r="D19" s="88"/>
      <c r="E19" s="88"/>
      <c r="F19" s="88"/>
      <c r="G19" s="88"/>
      <c r="H19" s="88"/>
      <c r="I19" s="89"/>
      <c r="J19" s="18">
        <f>SUM(J5:J18)</f>
        <v>16666.666666666668</v>
      </c>
      <c r="K19" s="16">
        <f>SUM(K5:K18)</f>
        <v>20000</v>
      </c>
      <c r="L19" s="10">
        <f>SUM(L5:L18)</f>
        <v>20000</v>
      </c>
      <c r="M19" s="48">
        <f>SUM(M5:M18)</f>
        <v>1666.6666666666642</v>
      </c>
      <c r="N19" s="45">
        <f>SUM(N5:N18)</f>
        <v>58333.333333333336</v>
      </c>
      <c r="O19" s="11"/>
      <c r="P19" s="58"/>
    </row>
    <row r="20" spans="1:16" ht="15.75" thickBot="1" x14ac:dyDescent="0.3">
      <c r="B20" s="12"/>
      <c r="C20" s="12"/>
      <c r="D20" s="12"/>
      <c r="E20" s="12"/>
      <c r="F20" s="12"/>
      <c r="G20" s="12"/>
      <c r="H20" s="12"/>
      <c r="I20" s="12"/>
      <c r="J20" s="92" t="s">
        <v>14</v>
      </c>
      <c r="K20" s="93"/>
      <c r="L20" s="93"/>
      <c r="M20" s="94"/>
      <c r="N20" s="49">
        <v>58333</v>
      </c>
      <c r="P20" s="12"/>
    </row>
    <row r="21" spans="1:16" ht="18.75" x14ac:dyDescent="0.3">
      <c r="A21" s="40" t="s">
        <v>27</v>
      </c>
      <c r="C21" s="12"/>
      <c r="D21" s="12"/>
      <c r="E21" s="12"/>
      <c r="F21" s="12"/>
      <c r="G21" s="12"/>
      <c r="H21" s="12"/>
      <c r="I21" s="12"/>
      <c r="J21" s="12"/>
      <c r="K21" s="12"/>
      <c r="L21" s="12"/>
      <c r="M21" s="12"/>
      <c r="N21" s="12"/>
      <c r="P21" s="12"/>
    </row>
    <row r="22" spans="1:16" ht="18.75" x14ac:dyDescent="0.3">
      <c r="A22" s="86" t="s">
        <v>19</v>
      </c>
    </row>
    <row r="23" spans="1:16" ht="18.75" x14ac:dyDescent="0.3">
      <c r="A23" s="86" t="s">
        <v>26</v>
      </c>
    </row>
    <row r="24" spans="1:16" ht="18.75" x14ac:dyDescent="0.3">
      <c r="A24" s="86" t="s">
        <v>13</v>
      </c>
    </row>
  </sheetData>
  <protectedRanges>
    <protectedRange algorithmName="SHA-512" hashValue="24AOkILXBproTN7ujHJin/s/fgvpsz92Bec52hOkdUDHWmleMZJnQX7LaKKYmKavUA2QdeexYW4mMCr7mxSWaA==" saltValue="VRaHjK98IG4DYtIg1F9Xlg==" spinCount="100000" sqref="N20 K19:N19 J5:N18 P5:P11" name="Plage3"/>
  </protectedRanges>
  <mergeCells count="18">
    <mergeCell ref="A1:A2"/>
    <mergeCell ref="O3:O4"/>
    <mergeCell ref="K3:M3"/>
    <mergeCell ref="F3:F4"/>
    <mergeCell ref="H3:H4"/>
    <mergeCell ref="G3:G4"/>
    <mergeCell ref="D1:O2"/>
    <mergeCell ref="N3:N4"/>
    <mergeCell ref="E3:E4"/>
    <mergeCell ref="B3:B4"/>
    <mergeCell ref="C3:C4"/>
    <mergeCell ref="D3:D4"/>
    <mergeCell ref="B19:I19"/>
    <mergeCell ref="I3:I4"/>
    <mergeCell ref="J20:M20"/>
    <mergeCell ref="A12:A18"/>
    <mergeCell ref="A5:A11"/>
    <mergeCell ref="A3:A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Amts éligibles - calculs</vt:lpstr>
    </vt:vector>
  </TitlesOfParts>
  <Company>CREER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OUPIER Sébastien</dc:creator>
  <cp:lastModifiedBy>OUPIER Sébastien</cp:lastModifiedBy>
  <cp:lastPrinted>2015-03-30T10:24:39Z</cp:lastPrinted>
  <dcterms:created xsi:type="dcterms:W3CDTF">2001-10-08T07:28:49Z</dcterms:created>
  <dcterms:modified xsi:type="dcterms:W3CDTF">2023-03-09T14:41:11Z</dcterms:modified>
</cp:coreProperties>
</file>