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4\valo\filiere_emergente\"/>
    </mc:Choice>
  </mc:AlternateContent>
  <xr:revisionPtr revIDLastSave="0" documentId="8_{6FE381E0-E3D7-4CD1-B339-25B80E40634C}" xr6:coauthVersionLast="47" xr6:coauthVersionMax="47" xr10:uidLastSave="{00000000-0000-0000-0000-000000000000}"/>
  <bookViews>
    <workbookView xWindow="-110" yWindow="-110" windowWidth="19420" windowHeight="10420" xr2:uid="{E28BDE22-5B64-460D-8C41-39EE6E1AF2EF}"/>
  </bookViews>
  <sheets>
    <sheet name="Chef de file" sheetId="1" r:id="rId1"/>
    <sheet name="Partenaire1" sheetId="2" r:id="rId2"/>
    <sheet name="Partenaire2" sheetId="3" r:id="rId3"/>
    <sheet name="Partenaire3" sheetId="4" r:id="rId4"/>
    <sheet name="Partenaire4" sheetId="5" r:id="rId5"/>
    <sheet name="Partenaire5" sheetId="6" r:id="rId6"/>
    <sheet name="Synthèse" sheetId="7" r:id="rId7"/>
    <sheet name="Calcul_aide" sheetId="8" r:id="rId8"/>
  </sheets>
  <definedNames>
    <definedName name="Taux">Calcul_aide!$B$10:$B$13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B13" i="7"/>
  <c r="B14" i="7"/>
  <c r="B15" i="7"/>
  <c r="B16" i="7"/>
  <c r="B17" i="7"/>
  <c r="B18" i="7"/>
  <c r="B11" i="7"/>
  <c r="C12" i="7"/>
  <c r="C13" i="7"/>
  <c r="C14" i="7"/>
  <c r="C15" i="7"/>
  <c r="C16" i="7"/>
  <c r="C17" i="7"/>
  <c r="C18" i="7"/>
  <c r="D12" i="7"/>
  <c r="D13" i="7"/>
  <c r="D14" i="7"/>
  <c r="D15" i="7"/>
  <c r="D16" i="7"/>
  <c r="D17" i="7"/>
  <c r="D18" i="7"/>
  <c r="E12" i="7"/>
  <c r="E13" i="7"/>
  <c r="E14" i="7"/>
  <c r="E15" i="7"/>
  <c r="E16" i="7"/>
  <c r="E17" i="7"/>
  <c r="E18" i="7"/>
  <c r="F12" i="7"/>
  <c r="F13" i="7"/>
  <c r="F14" i="7"/>
  <c r="F15" i="7"/>
  <c r="F16" i="7"/>
  <c r="F17" i="7"/>
  <c r="F18" i="7"/>
  <c r="G12" i="7"/>
  <c r="G13" i="7"/>
  <c r="G14" i="7"/>
  <c r="G15" i="7"/>
  <c r="G16" i="7"/>
  <c r="G17" i="7"/>
  <c r="G18" i="7"/>
  <c r="G11" i="7"/>
  <c r="J34" i="6"/>
  <c r="K34" i="6" s="1"/>
  <c r="M34" i="6"/>
  <c r="J18" i="1"/>
  <c r="K18" i="1" s="1"/>
  <c r="M18" i="1" s="1"/>
  <c r="B6" i="7"/>
  <c r="B6" i="8"/>
  <c r="C10" i="7"/>
  <c r="C20" i="8" s="1"/>
  <c r="G10" i="7"/>
  <c r="G20" i="8" s="1"/>
  <c r="F10" i="7"/>
  <c r="F20" i="8" s="1"/>
  <c r="E10" i="7"/>
  <c r="E20" i="8" s="1"/>
  <c r="D10" i="7"/>
  <c r="D20" i="8" s="1"/>
  <c r="B10" i="7"/>
  <c r="B20" i="8" s="1"/>
  <c r="B11" i="6"/>
  <c r="B12" i="5"/>
  <c r="B12" i="4"/>
  <c r="B12" i="3"/>
  <c r="B12" i="2"/>
  <c r="F81" i="6"/>
  <c r="F80" i="6"/>
  <c r="F79" i="6"/>
  <c r="F78" i="6"/>
  <c r="F77" i="6"/>
  <c r="F76" i="6"/>
  <c r="G67" i="6"/>
  <c r="F67" i="6"/>
  <c r="I66" i="6"/>
  <c r="I65" i="6"/>
  <c r="I64" i="6"/>
  <c r="I63" i="6"/>
  <c r="I62" i="6"/>
  <c r="I61" i="6"/>
  <c r="I60" i="6"/>
  <c r="I59" i="6"/>
  <c r="I58" i="6"/>
  <c r="I57" i="6"/>
  <c r="I56" i="6"/>
  <c r="I55" i="6"/>
  <c r="I54" i="6"/>
  <c r="I53" i="6"/>
  <c r="I52" i="6"/>
  <c r="I51" i="6"/>
  <c r="I50" i="6"/>
  <c r="I49" i="6"/>
  <c r="I48" i="6"/>
  <c r="I47" i="6"/>
  <c r="I46" i="6"/>
  <c r="M33" i="6"/>
  <c r="J33" i="6"/>
  <c r="K33" i="6" s="1"/>
  <c r="M32" i="6"/>
  <c r="J32" i="6"/>
  <c r="K32" i="6" s="1"/>
  <c r="M31" i="6"/>
  <c r="J31" i="6"/>
  <c r="K31" i="6" s="1"/>
  <c r="M30" i="6"/>
  <c r="J30" i="6"/>
  <c r="K30" i="6" s="1"/>
  <c r="M29" i="6"/>
  <c r="J29" i="6"/>
  <c r="K29" i="6" s="1"/>
  <c r="M28" i="6"/>
  <c r="J28" i="6"/>
  <c r="K28" i="6" s="1"/>
  <c r="M27" i="6"/>
  <c r="J27" i="6"/>
  <c r="K27" i="6" s="1"/>
  <c r="M26" i="6"/>
  <c r="J26" i="6"/>
  <c r="K26" i="6" s="1"/>
  <c r="M25" i="6"/>
  <c r="J25" i="6"/>
  <c r="K25" i="6" s="1"/>
  <c r="M24" i="6"/>
  <c r="J24" i="6"/>
  <c r="K24" i="6" s="1"/>
  <c r="M23" i="6"/>
  <c r="J23" i="6"/>
  <c r="K23" i="6" s="1"/>
  <c r="M22" i="6"/>
  <c r="J22" i="6"/>
  <c r="K22" i="6" s="1"/>
  <c r="M21" i="6"/>
  <c r="J21" i="6"/>
  <c r="K21" i="6" s="1"/>
  <c r="M20" i="6"/>
  <c r="J20" i="6"/>
  <c r="K20" i="6" s="1"/>
  <c r="M19" i="6"/>
  <c r="J19" i="6"/>
  <c r="K19" i="6" s="1"/>
  <c r="M18" i="6"/>
  <c r="J18" i="6"/>
  <c r="K18" i="6" s="1"/>
  <c r="M17" i="6"/>
  <c r="J17" i="6"/>
  <c r="K17" i="6" s="1"/>
  <c r="F81" i="5"/>
  <c r="F80" i="5"/>
  <c r="F79" i="5"/>
  <c r="F78" i="5"/>
  <c r="F77" i="5"/>
  <c r="F76" i="5"/>
  <c r="G67" i="5"/>
  <c r="F67" i="5"/>
  <c r="I66" i="5"/>
  <c r="I65" i="5"/>
  <c r="I64" i="5"/>
  <c r="I63" i="5"/>
  <c r="I62" i="5"/>
  <c r="I61" i="5"/>
  <c r="I60" i="5"/>
  <c r="I59" i="5"/>
  <c r="I58" i="5"/>
  <c r="I57" i="5"/>
  <c r="I56" i="5"/>
  <c r="I55" i="5"/>
  <c r="I54" i="5"/>
  <c r="I53" i="5"/>
  <c r="I52" i="5"/>
  <c r="I51" i="5"/>
  <c r="I50" i="5"/>
  <c r="I49" i="5"/>
  <c r="I48" i="5"/>
  <c r="I47" i="5"/>
  <c r="I46" i="5"/>
  <c r="M34" i="5"/>
  <c r="J34" i="5"/>
  <c r="K34" i="5" s="1"/>
  <c r="M33" i="5"/>
  <c r="J33" i="5"/>
  <c r="K33" i="5" s="1"/>
  <c r="M32" i="5"/>
  <c r="J32" i="5"/>
  <c r="K32" i="5" s="1"/>
  <c r="M31" i="5"/>
  <c r="J31" i="5"/>
  <c r="K31" i="5" s="1"/>
  <c r="M30" i="5"/>
  <c r="J30" i="5"/>
  <c r="K30" i="5" s="1"/>
  <c r="M29" i="5"/>
  <c r="J29" i="5"/>
  <c r="K29" i="5" s="1"/>
  <c r="M28" i="5"/>
  <c r="J28" i="5"/>
  <c r="K28" i="5" s="1"/>
  <c r="M27" i="5"/>
  <c r="J27" i="5"/>
  <c r="K27" i="5" s="1"/>
  <c r="M26" i="5"/>
  <c r="J26" i="5"/>
  <c r="K26" i="5" s="1"/>
  <c r="M25" i="5"/>
  <c r="J25" i="5"/>
  <c r="K25" i="5" s="1"/>
  <c r="M24" i="5"/>
  <c r="J24" i="5"/>
  <c r="K24" i="5" s="1"/>
  <c r="M23" i="5"/>
  <c r="K23" i="5"/>
  <c r="J23" i="5"/>
  <c r="M22" i="5"/>
  <c r="J22" i="5"/>
  <c r="K22" i="5" s="1"/>
  <c r="M21" i="5"/>
  <c r="J21" i="5"/>
  <c r="K21" i="5" s="1"/>
  <c r="M20" i="5"/>
  <c r="J20" i="5"/>
  <c r="K20" i="5" s="1"/>
  <c r="M19" i="5"/>
  <c r="J19" i="5"/>
  <c r="K19" i="5" s="1"/>
  <c r="M18" i="5"/>
  <c r="J18" i="5"/>
  <c r="K18" i="5" s="1"/>
  <c r="F81" i="4"/>
  <c r="F80" i="4"/>
  <c r="F79" i="4"/>
  <c r="F78" i="4"/>
  <c r="F77" i="4"/>
  <c r="F76" i="4"/>
  <c r="G67" i="4"/>
  <c r="F67" i="4"/>
  <c r="I66" i="4"/>
  <c r="I65" i="4"/>
  <c r="I64" i="4"/>
  <c r="I63" i="4"/>
  <c r="I62" i="4"/>
  <c r="I61" i="4"/>
  <c r="I60" i="4"/>
  <c r="I59" i="4"/>
  <c r="I58" i="4"/>
  <c r="I57" i="4"/>
  <c r="I56" i="4"/>
  <c r="I55" i="4"/>
  <c r="I54" i="4"/>
  <c r="I53" i="4"/>
  <c r="I52" i="4"/>
  <c r="I51" i="4"/>
  <c r="I50" i="4"/>
  <c r="I49" i="4"/>
  <c r="I48" i="4"/>
  <c r="I47" i="4"/>
  <c r="I46" i="4"/>
  <c r="M34" i="4"/>
  <c r="J34" i="4"/>
  <c r="K34" i="4" s="1"/>
  <c r="M33" i="4"/>
  <c r="J33" i="4"/>
  <c r="K33" i="4" s="1"/>
  <c r="M32" i="4"/>
  <c r="J32" i="4"/>
  <c r="K32" i="4" s="1"/>
  <c r="M31" i="4"/>
  <c r="J31" i="4"/>
  <c r="K31" i="4" s="1"/>
  <c r="M30" i="4"/>
  <c r="J30" i="4"/>
  <c r="K30" i="4" s="1"/>
  <c r="M29" i="4"/>
  <c r="J29" i="4"/>
  <c r="K29" i="4" s="1"/>
  <c r="M28" i="4"/>
  <c r="J28" i="4"/>
  <c r="K28" i="4" s="1"/>
  <c r="M27" i="4"/>
  <c r="J27" i="4"/>
  <c r="K27" i="4" s="1"/>
  <c r="M26" i="4"/>
  <c r="J26" i="4"/>
  <c r="K26" i="4" s="1"/>
  <c r="M25" i="4"/>
  <c r="J25" i="4"/>
  <c r="K25" i="4" s="1"/>
  <c r="M24" i="4"/>
  <c r="J24" i="4"/>
  <c r="K24" i="4" s="1"/>
  <c r="M23" i="4"/>
  <c r="J23" i="4"/>
  <c r="K23" i="4" s="1"/>
  <c r="M22" i="4"/>
  <c r="J22" i="4"/>
  <c r="K22" i="4" s="1"/>
  <c r="M21" i="4"/>
  <c r="J21" i="4"/>
  <c r="K21" i="4" s="1"/>
  <c r="M20" i="4"/>
  <c r="J20" i="4"/>
  <c r="K20" i="4" s="1"/>
  <c r="M19" i="4"/>
  <c r="J19" i="4"/>
  <c r="K19" i="4" s="1"/>
  <c r="M18" i="4"/>
  <c r="J18" i="4"/>
  <c r="K18" i="4" s="1"/>
  <c r="F81" i="3"/>
  <c r="F80" i="3"/>
  <c r="F79" i="3"/>
  <c r="F78" i="3"/>
  <c r="F77" i="3"/>
  <c r="F76" i="3"/>
  <c r="G67" i="3"/>
  <c r="F67" i="3"/>
  <c r="I66" i="3"/>
  <c r="I65" i="3"/>
  <c r="I64" i="3"/>
  <c r="I63" i="3"/>
  <c r="I62" i="3"/>
  <c r="I61" i="3"/>
  <c r="I60" i="3"/>
  <c r="I59" i="3"/>
  <c r="I58" i="3"/>
  <c r="I57" i="3"/>
  <c r="I56" i="3"/>
  <c r="I55" i="3"/>
  <c r="I54" i="3"/>
  <c r="I53" i="3"/>
  <c r="I52" i="3"/>
  <c r="I51" i="3"/>
  <c r="I50" i="3"/>
  <c r="I49" i="3"/>
  <c r="I48" i="3"/>
  <c r="M36" i="3"/>
  <c r="J36" i="3"/>
  <c r="K36" i="3" s="1"/>
  <c r="M35" i="3"/>
  <c r="J35" i="3"/>
  <c r="K35" i="3" s="1"/>
  <c r="M34" i="3"/>
  <c r="J34" i="3"/>
  <c r="K34" i="3" s="1"/>
  <c r="M33" i="3"/>
  <c r="J33" i="3"/>
  <c r="K33" i="3" s="1"/>
  <c r="M32" i="3"/>
  <c r="J32" i="3"/>
  <c r="K32" i="3" s="1"/>
  <c r="M31" i="3"/>
  <c r="J31" i="3"/>
  <c r="K31" i="3" s="1"/>
  <c r="M30" i="3"/>
  <c r="J30" i="3"/>
  <c r="K30" i="3" s="1"/>
  <c r="M29" i="3"/>
  <c r="J29" i="3"/>
  <c r="K29" i="3" s="1"/>
  <c r="M28" i="3"/>
  <c r="J28" i="3"/>
  <c r="K28" i="3" s="1"/>
  <c r="M27" i="3"/>
  <c r="J27" i="3"/>
  <c r="K27" i="3" s="1"/>
  <c r="M26" i="3"/>
  <c r="J26" i="3"/>
  <c r="K26" i="3" s="1"/>
  <c r="M25" i="3"/>
  <c r="J25" i="3"/>
  <c r="K25" i="3" s="1"/>
  <c r="M24" i="3"/>
  <c r="J24" i="3"/>
  <c r="K24" i="3" s="1"/>
  <c r="M23" i="3"/>
  <c r="J23" i="3"/>
  <c r="K23" i="3" s="1"/>
  <c r="M22" i="3"/>
  <c r="J22" i="3"/>
  <c r="K22" i="3" s="1"/>
  <c r="M21" i="3"/>
  <c r="J21" i="3"/>
  <c r="K21" i="3" s="1"/>
  <c r="M20" i="3"/>
  <c r="J20" i="3"/>
  <c r="K20" i="3" s="1"/>
  <c r="M19" i="3"/>
  <c r="J19" i="3"/>
  <c r="K19" i="3" s="1"/>
  <c r="M18" i="3"/>
  <c r="J18" i="3"/>
  <c r="K18" i="3" s="1"/>
  <c r="F81" i="2"/>
  <c r="F80" i="2"/>
  <c r="F79" i="2"/>
  <c r="F78" i="2"/>
  <c r="F77" i="2"/>
  <c r="F76" i="2"/>
  <c r="G67" i="2"/>
  <c r="F67" i="2"/>
  <c r="I66" i="2"/>
  <c r="I65" i="2"/>
  <c r="I64" i="2"/>
  <c r="I63" i="2"/>
  <c r="I62" i="2"/>
  <c r="I61" i="2"/>
  <c r="I60" i="2"/>
  <c r="I59" i="2"/>
  <c r="I58" i="2"/>
  <c r="I57" i="2"/>
  <c r="I56" i="2"/>
  <c r="I55" i="2"/>
  <c r="I54" i="2"/>
  <c r="I53" i="2"/>
  <c r="I52" i="2"/>
  <c r="I51" i="2"/>
  <c r="I50" i="2"/>
  <c r="I49" i="2"/>
  <c r="I48" i="2"/>
  <c r="I47" i="2"/>
  <c r="I46" i="2"/>
  <c r="M34" i="2"/>
  <c r="J34" i="2"/>
  <c r="K34" i="2" s="1"/>
  <c r="M33" i="2"/>
  <c r="J33" i="2"/>
  <c r="K33" i="2" s="1"/>
  <c r="M32" i="2"/>
  <c r="J32" i="2"/>
  <c r="K32" i="2" s="1"/>
  <c r="M31" i="2"/>
  <c r="J31" i="2"/>
  <c r="K31" i="2" s="1"/>
  <c r="M30" i="2"/>
  <c r="J30" i="2"/>
  <c r="K30" i="2" s="1"/>
  <c r="M29" i="2"/>
  <c r="J29" i="2"/>
  <c r="K29" i="2" s="1"/>
  <c r="M28" i="2"/>
  <c r="J28" i="2"/>
  <c r="K28" i="2" s="1"/>
  <c r="M27" i="2"/>
  <c r="J27" i="2"/>
  <c r="K27" i="2" s="1"/>
  <c r="M26" i="2"/>
  <c r="J26" i="2"/>
  <c r="K26" i="2" s="1"/>
  <c r="M25" i="2"/>
  <c r="J25" i="2"/>
  <c r="K25" i="2" s="1"/>
  <c r="M24" i="2"/>
  <c r="J24" i="2"/>
  <c r="K24" i="2" s="1"/>
  <c r="M23" i="2"/>
  <c r="J23" i="2"/>
  <c r="K23" i="2" s="1"/>
  <c r="M22" i="2"/>
  <c r="J22" i="2"/>
  <c r="K22" i="2" s="1"/>
  <c r="M21" i="2"/>
  <c r="J21" i="2"/>
  <c r="K21" i="2" s="1"/>
  <c r="M20" i="2"/>
  <c r="J20" i="2"/>
  <c r="K20" i="2" s="1"/>
  <c r="M19" i="2"/>
  <c r="J19" i="2"/>
  <c r="K19" i="2" s="1"/>
  <c r="M18" i="2"/>
  <c r="J18" i="2"/>
  <c r="K18" i="2" s="1"/>
  <c r="F81" i="1"/>
  <c r="F80" i="1"/>
  <c r="F79" i="1"/>
  <c r="F78" i="1"/>
  <c r="F77" i="1"/>
  <c r="F76" i="1"/>
  <c r="G67" i="1"/>
  <c r="F67" i="1"/>
  <c r="I66" i="1"/>
  <c r="I65" i="1"/>
  <c r="I64" i="1"/>
  <c r="I63" i="1"/>
  <c r="I62" i="1"/>
  <c r="I61" i="1"/>
  <c r="I60" i="1"/>
  <c r="I59" i="1"/>
  <c r="I58" i="1"/>
  <c r="I57" i="1"/>
  <c r="I56" i="1"/>
  <c r="I55" i="1"/>
  <c r="I54" i="1"/>
  <c r="I53" i="1"/>
  <c r="I52" i="1"/>
  <c r="I51" i="1"/>
  <c r="I50" i="1"/>
  <c r="I49" i="1"/>
  <c r="I48" i="1"/>
  <c r="I47" i="1"/>
  <c r="I46" i="1"/>
  <c r="M34" i="1"/>
  <c r="J34" i="1"/>
  <c r="K34" i="1" s="1"/>
  <c r="M33" i="1"/>
  <c r="J33" i="1"/>
  <c r="K33" i="1" s="1"/>
  <c r="M32" i="1"/>
  <c r="J32" i="1"/>
  <c r="K32" i="1" s="1"/>
  <c r="M31" i="1"/>
  <c r="J31" i="1"/>
  <c r="K31" i="1" s="1"/>
  <c r="M30" i="1"/>
  <c r="J30" i="1"/>
  <c r="K30" i="1" s="1"/>
  <c r="M29" i="1"/>
  <c r="J29" i="1"/>
  <c r="K29" i="1" s="1"/>
  <c r="M28" i="1"/>
  <c r="J28" i="1"/>
  <c r="K28" i="1" s="1"/>
  <c r="M27" i="1"/>
  <c r="J27" i="1"/>
  <c r="K27" i="1" s="1"/>
  <c r="M26" i="1"/>
  <c r="J26" i="1"/>
  <c r="K26" i="1" s="1"/>
  <c r="M25" i="1"/>
  <c r="J25" i="1"/>
  <c r="K25" i="1" s="1"/>
  <c r="M24" i="1"/>
  <c r="J24" i="1"/>
  <c r="K24" i="1" s="1"/>
  <c r="M23" i="1"/>
  <c r="J23" i="1"/>
  <c r="K23" i="1" s="1"/>
  <c r="M22" i="1"/>
  <c r="J22" i="1"/>
  <c r="K22" i="1" s="1"/>
  <c r="J21" i="1"/>
  <c r="K21" i="1" s="1"/>
  <c r="M21" i="1" s="1"/>
  <c r="J20" i="1"/>
  <c r="K20" i="1" s="1"/>
  <c r="M20" i="1" s="1"/>
  <c r="J19" i="1"/>
  <c r="K19" i="1" s="1"/>
  <c r="M19" i="1" s="1"/>
  <c r="I67" i="4" l="1"/>
  <c r="I67" i="3"/>
  <c r="M35" i="6"/>
  <c r="F74" i="6" s="1"/>
  <c r="M35" i="5"/>
  <c r="F74" i="5" s="1"/>
  <c r="F11" i="7" s="1"/>
  <c r="I67" i="5"/>
  <c r="M35" i="4"/>
  <c r="F74" i="4" s="1"/>
  <c r="E11" i="7" s="1"/>
  <c r="H15" i="7"/>
  <c r="H17" i="7"/>
  <c r="M37" i="3"/>
  <c r="E41" i="3" s="1"/>
  <c r="F75" i="3" s="1"/>
  <c r="H16" i="7"/>
  <c r="H14" i="7"/>
  <c r="I67" i="6"/>
  <c r="M35" i="1"/>
  <c r="F74" i="1" s="1"/>
  <c r="I67" i="1"/>
  <c r="I67" i="2"/>
  <c r="M35" i="2"/>
  <c r="F74" i="2" s="1"/>
  <c r="C11" i="7" s="1"/>
  <c r="E39" i="6" l="1"/>
  <c r="F75" i="6" s="1"/>
  <c r="E39" i="5"/>
  <c r="F75" i="5" s="1"/>
  <c r="E39" i="2"/>
  <c r="F75" i="2" s="1"/>
  <c r="E39" i="4"/>
  <c r="F75" i="4" s="1"/>
  <c r="E19" i="7" s="1"/>
  <c r="F74" i="3"/>
  <c r="D11" i="7" s="1"/>
  <c r="D19" i="7" s="1"/>
  <c r="E39" i="1"/>
  <c r="F75" i="1" s="1"/>
  <c r="F82" i="6" l="1"/>
  <c r="G19" i="7" s="1"/>
  <c r="G21" i="8" s="1"/>
  <c r="H12" i="7"/>
  <c r="F82" i="5"/>
  <c r="F82" i="2"/>
  <c r="C19" i="7"/>
  <c r="C21" i="8" s="1"/>
  <c r="C23" i="8" s="1"/>
  <c r="C24" i="8" s="1"/>
  <c r="H13" i="7"/>
  <c r="F82" i="4"/>
  <c r="E21" i="8"/>
  <c r="D21" i="8"/>
  <c r="F82" i="3"/>
  <c r="F82" i="1"/>
  <c r="H11" i="7"/>
  <c r="H18" i="7" l="1"/>
  <c r="F19" i="7"/>
  <c r="F21" i="8" s="1"/>
  <c r="F23" i="8" s="1"/>
  <c r="F24" i="8" s="1"/>
  <c r="G23" i="8"/>
  <c r="G24" i="8" s="1"/>
  <c r="E23" i="8"/>
  <c r="E24" i="8" s="1"/>
  <c r="D23" i="8"/>
  <c r="D24" i="8" s="1"/>
  <c r="B19" i="7"/>
  <c r="H19" i="7" l="1"/>
  <c r="B21" i="8"/>
  <c r="B23" i="8" l="1"/>
  <c r="H23" i="8" s="1"/>
  <c r="H21" i="8"/>
  <c r="B24" i="8" l="1"/>
  <c r="H24" i="8" s="1"/>
</calcChain>
</file>

<file path=xl/sharedStrings.xml><?xml version="1.0" encoding="utf-8"?>
<sst xmlns="http://schemas.openxmlformats.org/spreadsheetml/2006/main" count="523" uniqueCount="97">
  <si>
    <t xml:space="preserve">DEMANDE D'AIDE </t>
  </si>
  <si>
    <t>OUI</t>
  </si>
  <si>
    <t>NON</t>
  </si>
  <si>
    <t>Dépenses prévisionnelles</t>
  </si>
  <si>
    <t>Identification du demandeur</t>
  </si>
  <si>
    <t>Identification du projet</t>
  </si>
  <si>
    <t>Titre du projet</t>
  </si>
  <si>
    <t xml:space="preserve">Dépenses de personnel </t>
  </si>
  <si>
    <t>Ajouter des lignes si nécessaire</t>
  </si>
  <si>
    <t>Description de l'intervention</t>
  </si>
  <si>
    <t>Phase/action</t>
  </si>
  <si>
    <t xml:space="preserve">Nom </t>
  </si>
  <si>
    <t>Prénom</t>
  </si>
  <si>
    <t>Type de poste</t>
  </si>
  <si>
    <t>Dernière moyenne annuelle des salaires bruts chargés 
(BS décembre n-1 à joindre)</t>
  </si>
  <si>
    <r>
      <rPr>
        <b/>
        <sz val="12"/>
        <color rgb="FF305496"/>
        <rFont val="Arial"/>
      </rPr>
      <t xml:space="preserve">Durée du temps de travail (maximum 1607h pour un temps plein pour 1 an) </t>
    </r>
    <r>
      <rPr>
        <sz val="12"/>
        <color rgb="FF305496"/>
        <rFont val="Arial"/>
      </rPr>
      <t>(1)</t>
    </r>
  </si>
  <si>
    <t>Coût horaire
(€/h)</t>
  </si>
  <si>
    <t>Barème applicable
(€/h)</t>
  </si>
  <si>
    <t>Temps de travail sur l'opération (h)</t>
  </si>
  <si>
    <t>Montant présenté</t>
  </si>
  <si>
    <t>À remplir si nécessaire</t>
  </si>
  <si>
    <t>Nature du travail à réaliser sur le projet (ex: animation, gestion…etc.)</t>
  </si>
  <si>
    <t>Préciser la phase ou l'action à laquelle est rattachée la dépense (si concerné)</t>
  </si>
  <si>
    <t xml:space="preserve">Si le nom n’est pas connu, indiquer a minima le type de poste (colonne suivante). Le nom sera à communiquer au service gestionnaire dès que possible. </t>
  </si>
  <si>
    <t>Ex. ingénieur.e, animateur.trice. Précisez également s'il s'agit d'un contrat d'apprenti.e ou stagiaire.</t>
  </si>
  <si>
    <t>Lorsque la moyenne annuelle n'est pas disponible, s'appuyer sur la moyenne connue des salaires ou le contrat de travail lors d'une embauche</t>
  </si>
  <si>
    <t>Temps plein = 100%
Temps partiel ou durée &lt; 1 an =  x%</t>
  </si>
  <si>
    <t>Proratisée  en cas de temps partiel</t>
  </si>
  <si>
    <t>Montant du coût horaire prévisionnel</t>
  </si>
  <si>
    <t>Barème de niveau 1 à 4 selon le coût horaire prévisionnel (2)</t>
  </si>
  <si>
    <r>
      <t>Un</t>
    </r>
    <r>
      <rPr>
        <u/>
        <sz val="10"/>
        <color rgb="FFFF0000"/>
        <rFont val="Arial"/>
        <family val="2"/>
      </rPr>
      <t xml:space="preserve"> relevé du temps passé* co-signé de l'agent.e et de son.a supérieur.e hiérarchique</t>
    </r>
    <r>
      <rPr>
        <sz val="10"/>
        <color rgb="FFFF0000"/>
        <rFont val="Arial"/>
        <family val="2"/>
      </rPr>
      <t xml:space="preserve"> devra être fourni avec la demande de paiement (dans le cas d'une affectation à taux fixe sur le projet : fiche de poste, lettre de mission ou contrat de travail mentionnant le taux d'affectation et l'opération concernée)</t>
    </r>
  </si>
  <si>
    <t xml:space="preserve">Montant de la dépense de rémunération pour l'intervention </t>
  </si>
  <si>
    <t>Frais de structure et autres coûts au taux forfaitaire</t>
  </si>
  <si>
    <r>
      <t xml:space="preserve">Montant total présenté au titre des dépenses indirectes 
</t>
    </r>
    <r>
      <rPr>
        <sz val="11"/>
        <color theme="4" tint="-0.249977111117893"/>
        <rFont val="Arial"/>
        <family val="2"/>
      </rPr>
      <t>(15% des frais de personnel)</t>
    </r>
  </si>
  <si>
    <t>Dépenses de facturation</t>
  </si>
  <si>
    <t xml:space="preserve">Poste de dépense </t>
  </si>
  <si>
    <t>Description de la dépense</t>
  </si>
  <si>
    <t xml:space="preserve">Dénomination du fournisseur </t>
  </si>
  <si>
    <t>Identifiant du justificatif</t>
  </si>
  <si>
    <t xml:space="preserve">Montant présenté HT </t>
  </si>
  <si>
    <t>Montant de TVA présenté</t>
  </si>
  <si>
    <r>
      <t xml:space="preserve">TVA </t>
    </r>
    <r>
      <rPr>
        <sz val="10"/>
        <color theme="4" tint="-0.249977111117893"/>
        <rFont val="Arial"/>
        <family val="2"/>
      </rPr>
      <t>récupérée ?</t>
    </r>
  </si>
  <si>
    <t>Argumentaire si devis le moins cher non retenu</t>
  </si>
  <si>
    <t>Nature de la dépense précisée</t>
  </si>
  <si>
    <t xml:space="preserve">Nom de l'entreprise, de la structure émétrice du devis </t>
  </si>
  <si>
    <t>Information sur le justificatif joint et qui permet de l'identifier (ex: N° de devis )</t>
  </si>
  <si>
    <t>Si vous ne récupérez pas la TVA, indiquez Non dans la colonne de droite</t>
  </si>
  <si>
    <t>TOTAL DEPENSES PREVISIONNELLES PRESENTEES (à reporter dans le téléservice)</t>
  </si>
  <si>
    <t>Dépenses de personnel</t>
  </si>
  <si>
    <t>Matériels</t>
  </si>
  <si>
    <t>Consommables</t>
  </si>
  <si>
    <t>Etudes et conception</t>
  </si>
  <si>
    <t>Communication et évènementiel</t>
  </si>
  <si>
    <t>Informatique</t>
  </si>
  <si>
    <t>Autres prestations de service</t>
  </si>
  <si>
    <t xml:space="preserve">TOTAL </t>
  </si>
  <si>
    <t xml:space="preserve">(1) Durée annuelle de travail effectif de 1 607 heures maximum. Le bénéficiaire peut justifier un nombre d’heures de travail inférieur à prendre en compte sur un an dans sa structure (joindre convention ou accord collectif)						
</t>
  </si>
  <si>
    <t>(2) Dépenses de personnel : barème applicable</t>
  </si>
  <si>
    <t>Source : Barèmes établis à partir de l'historique des dossiers FEADER 2014-2022 avec indexation sur l'indice INSEE ICT (coûts du travail)</t>
  </si>
  <si>
    <t>Catégorie 1</t>
  </si>
  <si>
    <t>&gt; 36,68 €</t>
  </si>
  <si>
    <t>Catégorie 2</t>
  </si>
  <si>
    <t xml:space="preserve"> &gt; 27,15 - 36,68 €</t>
  </si>
  <si>
    <t>Catégorie 3</t>
  </si>
  <si>
    <t>&gt; 10,76 - 27,15 €</t>
  </si>
  <si>
    <t>Catégorie 4</t>
  </si>
  <si>
    <t>&gt; 0 - 10,76 €</t>
  </si>
  <si>
    <t>Proratisée en cas de temps partiel</t>
  </si>
  <si>
    <t>Si vous ne récupérez pas la TVA sur cette dépense, indiquez Non dans la colonne de droite</t>
  </si>
  <si>
    <t>Dépenses prévisionnelles du projet :</t>
  </si>
  <si>
    <t>Chef de file</t>
  </si>
  <si>
    <t>Partenaire 1</t>
  </si>
  <si>
    <t>Partenaire 2</t>
  </si>
  <si>
    <t>Partenaire 3</t>
  </si>
  <si>
    <t>Partenaire 4</t>
  </si>
  <si>
    <t>Partenaire 5</t>
  </si>
  <si>
    <t>TOTAL</t>
  </si>
  <si>
    <t>TOTAL DEPENSES</t>
  </si>
  <si>
    <t>Type de projet</t>
  </si>
  <si>
    <t>Calcul de l'aide</t>
  </si>
  <si>
    <t>Total</t>
  </si>
  <si>
    <t>Total des dépenses éligibles :</t>
  </si>
  <si>
    <t>Les cases sur fond jaune sont à renseigner. Les autres se remplissent automatiquement.</t>
  </si>
  <si>
    <t>Quotité de travail annuel total</t>
  </si>
  <si>
    <t>Statut (entreprise, association, …)</t>
  </si>
  <si>
    <t>Volet A</t>
  </si>
  <si>
    <t>Volet C</t>
  </si>
  <si>
    <t>Autofinancement :</t>
  </si>
  <si>
    <t>Taux de subvention maximal :</t>
  </si>
  <si>
    <t>Volet B (entreprises)</t>
  </si>
  <si>
    <t>Nom Structure</t>
  </si>
  <si>
    <t xml:space="preserve">Année de réalisation </t>
  </si>
  <si>
    <t>Volet B (autres types de structures)</t>
  </si>
  <si>
    <t>Taux maximal d'aide publique</t>
  </si>
  <si>
    <t>Filières émergentes Terre et Mer</t>
  </si>
  <si>
    <r>
      <t xml:space="preserve">Total aide publique </t>
    </r>
    <r>
      <rPr>
        <sz val="10"/>
        <color theme="4" tint="-0.249977111117893"/>
        <rFont val="Arial"/>
        <family val="2"/>
      </rPr>
      <t>(aide plafonnée à 120 000 € par projet)</t>
    </r>
  </si>
  <si>
    <t>Version 1.0 du 11 mars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</si>
</sst>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00&quot; h&quot;"/>
    <numFmt numFmtId="166" formatCode="_-* #,##0.00\ [$€-40C]_-;\-* #,##0.00\ [$€-40C]_-;_-* &quot;-&quot;??\ [$€-40C]_-;_-@_-"/>
    <numFmt numFmtId="167" formatCode="#,##0.00&quot; €&quot;"/>
    <numFmt numFmtId="168" formatCode="0.00\ %"/>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24"/>
      <color theme="4" tint="-0.249977111117893"/>
      <name val="Arial"/>
      <family val="2"/>
    </font>
    <font>
      <sz val="11"/>
      <color theme="4" tint="-0.249977111117893"/>
      <name val="Calibri"/>
      <family val="2"/>
    </font>
    <font>
      <sz val="10"/>
      <color theme="4" tint="-0.249977111117893"/>
      <name val="Arial"/>
      <family val="2"/>
    </font>
    <font>
      <sz val="11"/>
      <color theme="4" tint="-0.249977111117893"/>
      <name val="Calibri"/>
      <family val="2"/>
      <scheme val="minor"/>
    </font>
    <font>
      <b/>
      <sz val="14"/>
      <color theme="4" tint="-0.249977111117893"/>
      <name val="Arial"/>
      <family val="2"/>
    </font>
    <font>
      <b/>
      <sz val="10"/>
      <color theme="3" tint="0.39997558519241921"/>
      <name val="Arial"/>
      <family val="2"/>
    </font>
    <font>
      <sz val="11"/>
      <color rgb="FF33CCCC"/>
      <name val="Calibri"/>
      <family val="2"/>
    </font>
    <font>
      <sz val="11"/>
      <name val="Calibri"/>
      <family val="2"/>
    </font>
    <font>
      <sz val="10"/>
      <name val="Arial"/>
      <family val="2"/>
    </font>
    <font>
      <b/>
      <sz val="20"/>
      <color theme="4" tint="-0.249977111117893"/>
      <name val="Arial"/>
      <family val="2"/>
    </font>
    <font>
      <u/>
      <sz val="16"/>
      <color rgb="FFFF0000"/>
      <name val="Arial"/>
      <family val="2"/>
    </font>
    <font>
      <b/>
      <sz val="16"/>
      <name val="Arial"/>
      <family val="2"/>
    </font>
    <font>
      <sz val="12"/>
      <color rgb="FFFF0000"/>
      <name val="Calibri"/>
      <family val="2"/>
    </font>
    <font>
      <b/>
      <sz val="12"/>
      <color theme="4" tint="-0.249977111117893"/>
      <name val="Arial"/>
      <family val="2"/>
    </font>
    <font>
      <sz val="11"/>
      <color theme="1"/>
      <name val="Calibri"/>
      <family val="2"/>
    </font>
    <font>
      <sz val="12"/>
      <color rgb="FF008000"/>
      <name val="Arial"/>
      <family val="2"/>
    </font>
    <font>
      <b/>
      <sz val="12"/>
      <color rgb="FFFF0000"/>
      <name val="Arial"/>
      <family val="2"/>
    </font>
    <font>
      <sz val="12"/>
      <color rgb="FFFF0000"/>
      <name val="Arial"/>
      <family val="2"/>
    </font>
    <font>
      <sz val="11"/>
      <color rgb="FFFF0000"/>
      <name val="Calibri"/>
      <family val="2"/>
    </font>
    <font>
      <sz val="11"/>
      <name val="Arial"/>
      <family val="2"/>
    </font>
    <font>
      <b/>
      <sz val="12"/>
      <color rgb="FF305496"/>
      <name val="Arial"/>
    </font>
    <font>
      <sz val="12"/>
      <color rgb="FF305496"/>
      <name val="Arial"/>
    </font>
    <font>
      <sz val="10"/>
      <color rgb="FFFF0000"/>
      <name val="Arial"/>
      <family val="2"/>
    </font>
    <font>
      <u/>
      <sz val="10"/>
      <color rgb="FFFF0000"/>
      <name val="Arial"/>
      <family val="2"/>
    </font>
    <font>
      <sz val="11"/>
      <color theme="4" tint="-0.249977111117893"/>
      <name val="Arial"/>
      <family val="2"/>
    </font>
    <font>
      <sz val="11"/>
      <color rgb="FF008000"/>
      <name val="Arial"/>
      <family val="2"/>
    </font>
    <font>
      <b/>
      <sz val="11"/>
      <color theme="4" tint="-0.249977111117893"/>
      <name val="Arial"/>
      <family val="2"/>
    </font>
    <font>
      <sz val="12"/>
      <name val="Arial"/>
      <family val="2"/>
    </font>
    <font>
      <i/>
      <sz val="10"/>
      <name val="Arial"/>
      <family val="2"/>
    </font>
    <font>
      <b/>
      <sz val="14"/>
      <name val="Arial"/>
      <family val="2"/>
    </font>
    <font>
      <sz val="10"/>
      <name val="Calibri"/>
      <family val="2"/>
      <scheme val="minor"/>
    </font>
    <font>
      <sz val="14"/>
      <name val="Calibri"/>
    </font>
    <font>
      <sz val="14"/>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6"/>
      <name val="Calibri"/>
      <family val="2"/>
    </font>
    <font>
      <strike/>
      <sz val="11"/>
      <color theme="1"/>
      <name val="Calibri"/>
      <family val="2"/>
      <scheme val="minor"/>
    </font>
    <font>
      <b/>
      <sz val="14"/>
      <color theme="4" tint="-0.249977111117893"/>
      <name val="Calibri"/>
      <family val="2"/>
      <scheme val="minor"/>
    </font>
    <font>
      <sz val="12"/>
      <color theme="4" tint="-0.249977111117893"/>
      <name val="Arial"/>
      <family val="2"/>
    </font>
    <font>
      <sz val="11"/>
      <color rgb="FF000000"/>
      <name val="Calibri"/>
      <family val="2"/>
    </font>
    <font>
      <b/>
      <sz val="10"/>
      <color theme="4" tint="-0.249977111117893"/>
      <name val="Arial"/>
      <family val="2"/>
    </font>
    <font>
      <i/>
      <sz val="9"/>
      <color theme="4" tint="-0.249977111117893"/>
      <name val="Arial"/>
      <family val="2"/>
    </font>
    <font>
      <b/>
      <sz val="14"/>
      <color rgb="FF305496"/>
      <name val="Arial"/>
      <family val="2"/>
    </font>
    <font>
      <b/>
      <sz val="10"/>
      <name val="Arial"/>
      <family val="2"/>
    </font>
    <font>
      <b/>
      <sz val="18"/>
      <color rgb="FFFF0000"/>
      <name val="Calibri"/>
      <family val="2"/>
    </font>
    <font>
      <b/>
      <sz val="11"/>
      <color rgb="FFFF0000"/>
      <name val="Arial"/>
      <family val="2"/>
    </font>
  </fonts>
  <fills count="8">
    <fill>
      <patternFill patternType="none"/>
    </fill>
    <fill>
      <patternFill patternType="gray125"/>
    </fill>
    <fill>
      <patternFill patternType="solid">
        <fgColor rgb="FFFFFF99"/>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7"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3" fillId="0" borderId="0"/>
    <xf numFmtId="0" fontId="43" fillId="0" borderId="0"/>
  </cellStyleXfs>
  <cellXfs count="147">
    <xf numFmtId="0" fontId="0" fillId="0" borderId="0" xfId="0"/>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xf numFmtId="0" fontId="7" fillId="0" borderId="0" xfId="0" applyFont="1" applyAlignment="1">
      <alignment horizontal="left" vertical="center"/>
    </xf>
    <xf numFmtId="0" fontId="5" fillId="0" borderId="0" xfId="0" applyFont="1" applyAlignment="1">
      <alignment horizontal="left"/>
    </xf>
    <xf numFmtId="0" fontId="8" fillId="0" borderId="0" xfId="0" applyFont="1" applyAlignment="1">
      <alignment horizontal="lef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Continuous" wrapText="1"/>
    </xf>
    <xf numFmtId="0" fontId="17" fillId="0" borderId="0" xfId="0" applyFont="1" applyAlignment="1">
      <alignment horizontal="left"/>
    </xf>
    <xf numFmtId="0" fontId="10" fillId="0" borderId="0" xfId="0" applyFont="1" applyAlignment="1">
      <alignment wrapText="1"/>
    </xf>
    <xf numFmtId="0" fontId="11" fillId="0" borderId="0" xfId="0" applyFont="1" applyAlignment="1">
      <alignment horizontal="left"/>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8" fillId="0" borderId="0" xfId="0" applyFont="1" applyAlignment="1" applyProtection="1">
      <alignment horizontal="left" vertical="center" indent="2"/>
      <protection locked="0"/>
    </xf>
    <xf numFmtId="0" fontId="11" fillId="0" borderId="0" xfId="0" applyFont="1" applyAlignment="1">
      <alignment horizontal="left" vertical="center"/>
    </xf>
    <xf numFmtId="0" fontId="11" fillId="0" borderId="2" xfId="0" applyFont="1" applyBorder="1" applyAlignment="1">
      <alignment horizontal="center" vertical="center"/>
    </xf>
    <xf numFmtId="0" fontId="10" fillId="0" borderId="0" xfId="0" applyFont="1" applyAlignment="1">
      <alignment horizontal="centerContinuous" wrapText="1"/>
    </xf>
    <xf numFmtId="0" fontId="7" fillId="0" borderId="0" xfId="0" applyFont="1"/>
    <xf numFmtId="0" fontId="19" fillId="0" borderId="0" xfId="0" applyFont="1" applyAlignment="1">
      <alignment horizontal="left" vertical="center"/>
    </xf>
    <xf numFmtId="0" fontId="20" fillId="0" borderId="0" xfId="0" applyFont="1" applyAlignment="1">
      <alignment horizontal="left"/>
    </xf>
    <xf numFmtId="0" fontId="21" fillId="0" borderId="0" xfId="0" applyFont="1" applyAlignment="1">
      <alignment horizontal="centerContinuous" wrapText="1"/>
    </xf>
    <xf numFmtId="164" fontId="0" fillId="0" borderId="0" xfId="0" applyNumberFormat="1"/>
    <xf numFmtId="0" fontId="22" fillId="0" borderId="0" xfId="0" applyFont="1"/>
    <xf numFmtId="0" fontId="22" fillId="0" borderId="0" xfId="0" applyFont="1" applyAlignment="1">
      <alignment wrapText="1"/>
    </xf>
    <xf numFmtId="0" fontId="11" fillId="0" borderId="0" xfId="0" applyFont="1" applyAlignment="1">
      <alignment vertical="center"/>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Continuous" vertical="center" wrapText="1"/>
    </xf>
    <xf numFmtId="0" fontId="25" fillId="3" borderId="1" xfId="0" applyFont="1" applyFill="1" applyBorder="1" applyAlignment="1">
      <alignment horizontal="center" vertical="center" wrapText="1"/>
    </xf>
    <xf numFmtId="49" fontId="28" fillId="2" borderId="1" xfId="0" applyNumberFormat="1" applyFont="1" applyFill="1" applyBorder="1" applyAlignment="1" applyProtection="1">
      <alignment vertical="center" wrapText="1"/>
      <protection locked="0"/>
    </xf>
    <xf numFmtId="164" fontId="28" fillId="2" borderId="1" xfId="0" applyNumberFormat="1" applyFont="1" applyFill="1" applyBorder="1" applyAlignment="1" applyProtection="1">
      <alignment horizontal="right" vertical="center" wrapText="1"/>
      <protection locked="0"/>
    </xf>
    <xf numFmtId="10"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64" fontId="27" fillId="3" borderId="1" xfId="0" applyNumberFormat="1" applyFont="1" applyFill="1" applyBorder="1" applyAlignment="1">
      <alignment horizontal="right" vertical="center" wrapText="1"/>
    </xf>
    <xf numFmtId="164" fontId="27" fillId="3" borderId="1" xfId="0" applyNumberFormat="1" applyFont="1" applyFill="1" applyBorder="1" applyAlignment="1">
      <alignment horizontal="center" vertical="center" wrapText="1"/>
    </xf>
    <xf numFmtId="165" fontId="28" fillId="2" borderId="1" xfId="0" applyNumberFormat="1" applyFont="1" applyFill="1" applyBorder="1" applyAlignment="1" applyProtection="1">
      <alignment horizontal="right" vertical="center" wrapText="1"/>
      <protection locked="0"/>
    </xf>
    <xf numFmtId="164" fontId="29" fillId="3" borderId="7" xfId="0" applyNumberFormat="1" applyFont="1" applyFill="1" applyBorder="1" applyAlignment="1">
      <alignment horizontal="right" vertical="center" wrapText="1" indent="2"/>
    </xf>
    <xf numFmtId="0" fontId="7" fillId="0" borderId="0" xfId="0" applyFont="1" applyAlignment="1">
      <alignment vertical="center"/>
    </xf>
    <xf numFmtId="0" fontId="22" fillId="0" borderId="0" xfId="0" applyFont="1" applyAlignment="1">
      <alignment horizontal="centerContinuous" wrapText="1"/>
    </xf>
    <xf numFmtId="0" fontId="30" fillId="0" borderId="0" xfId="0" applyFont="1"/>
    <xf numFmtId="164" fontId="29" fillId="3" borderId="1" xfId="0" applyNumberFormat="1" applyFont="1" applyFill="1" applyBorder="1" applyAlignment="1">
      <alignment horizontal="center" vertical="center" wrapText="1"/>
    </xf>
    <xf numFmtId="0" fontId="31" fillId="0" borderId="0" xfId="0" applyFont="1"/>
    <xf numFmtId="0" fontId="32" fillId="0" borderId="0" xfId="0" applyFont="1" applyAlignment="1">
      <alignment horizontal="centerContinuous" wrapText="1"/>
    </xf>
    <xf numFmtId="0" fontId="16"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27" fillId="4" borderId="1" xfId="0" applyNumberFormat="1" applyFont="1" applyFill="1" applyBorder="1" applyAlignment="1">
      <alignment horizontal="right" vertical="center" wrapText="1"/>
    </xf>
    <xf numFmtId="0" fontId="28" fillId="2" borderId="1" xfId="0" applyFont="1" applyFill="1" applyBorder="1" applyAlignment="1" applyProtection="1">
      <alignment horizontal="left" vertical="center" wrapText="1"/>
      <protection locked="0"/>
    </xf>
    <xf numFmtId="49" fontId="28" fillId="2" borderId="1" xfId="0" applyNumberFormat="1" applyFont="1" applyFill="1" applyBorder="1" applyAlignment="1" applyProtection="1">
      <alignment horizontal="center" vertical="center" wrapText="1"/>
      <protection locked="0"/>
    </xf>
    <xf numFmtId="164" fontId="29" fillId="3" borderId="1" xfId="0" applyNumberFormat="1" applyFont="1" applyFill="1" applyBorder="1" applyAlignment="1">
      <alignment horizontal="right" vertical="center" wrapText="1" indent="2"/>
    </xf>
    <xf numFmtId="0" fontId="11" fillId="0" borderId="0" xfId="0" applyFont="1" applyAlignment="1">
      <alignment horizontal="right"/>
    </xf>
    <xf numFmtId="166" fontId="29" fillId="3" borderId="1" xfId="0" applyNumberFormat="1" applyFont="1" applyFill="1" applyBorder="1" applyAlignment="1">
      <alignment horizontal="right" vertical="center" wrapText="1" indent="2"/>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33" fillId="0" borderId="0" xfId="0" applyFont="1"/>
    <xf numFmtId="0" fontId="35" fillId="0" borderId="0" xfId="0" applyFont="1"/>
    <xf numFmtId="0" fontId="36" fillId="0" borderId="0" xfId="0" applyFont="1"/>
    <xf numFmtId="0" fontId="37" fillId="0" borderId="1" xfId="0" applyFont="1" applyBorder="1"/>
    <xf numFmtId="0" fontId="37" fillId="0" borderId="1" xfId="0" applyFont="1" applyBorder="1" applyAlignment="1">
      <alignment horizontal="center"/>
    </xf>
    <xf numFmtId="167" fontId="37" fillId="0" borderId="1" xfId="0" applyNumberFormat="1" applyFont="1" applyBorder="1" applyAlignment="1">
      <alignment horizontal="center"/>
    </xf>
    <xf numFmtId="168" fontId="37" fillId="0" borderId="1" xfId="0" applyNumberFormat="1" applyFont="1" applyBorder="1" applyAlignment="1">
      <alignment horizontal="center"/>
    </xf>
    <xf numFmtId="0" fontId="38" fillId="0" borderId="0" xfId="0" applyFont="1"/>
    <xf numFmtId="0" fontId="2" fillId="0" borderId="0" xfId="0" applyFont="1"/>
    <xf numFmtId="0" fontId="39" fillId="0" borderId="0" xfId="0" applyFont="1"/>
    <xf numFmtId="4" fontId="28" fillId="2" borderId="1" xfId="0" applyNumberFormat="1" applyFont="1" applyFill="1" applyBorder="1" applyAlignment="1" applyProtection="1">
      <alignment horizontal="right" vertical="center" wrapText="1"/>
      <protection locked="0"/>
    </xf>
    <xf numFmtId="0" fontId="4" fillId="0" borderId="0" xfId="0" applyFont="1" applyAlignment="1">
      <alignment horizontal="left"/>
    </xf>
    <xf numFmtId="0" fontId="40" fillId="0" borderId="0" xfId="0" applyFont="1"/>
    <xf numFmtId="0" fontId="41" fillId="0" borderId="0" xfId="0" applyFont="1" applyAlignment="1">
      <alignment horizontal="left"/>
    </xf>
    <xf numFmtId="0" fontId="16" fillId="3" borderId="8" xfId="0" applyFont="1" applyFill="1" applyBorder="1" applyAlignment="1">
      <alignment horizontal="center" vertical="center" wrapText="1"/>
    </xf>
    <xf numFmtId="0" fontId="16" fillId="3" borderId="1" xfId="0" applyFont="1" applyFill="1" applyBorder="1" applyAlignment="1">
      <alignment horizontal="left" vertical="center" wrapText="1"/>
    </xf>
    <xf numFmtId="44" fontId="29" fillId="3" borderId="1" xfId="1" applyFont="1" applyFill="1" applyBorder="1" applyAlignment="1" applyProtection="1">
      <alignment horizontal="center" vertical="center" wrapText="1"/>
    </xf>
    <xf numFmtId="0" fontId="42" fillId="0" borderId="0" xfId="0" applyFont="1"/>
    <xf numFmtId="0" fontId="42" fillId="0" borderId="0" xfId="0" applyFont="1" applyAlignment="1" applyProtection="1">
      <alignment horizontal="left" vertical="center" indent="2"/>
      <protection locked="0"/>
    </xf>
    <xf numFmtId="0" fontId="4" fillId="0" borderId="0" xfId="0" applyFont="1" applyAlignment="1">
      <alignment horizontal="left" vertical="center" indent="2"/>
    </xf>
    <xf numFmtId="0" fontId="5" fillId="0" borderId="0" xfId="0" applyFont="1" applyAlignment="1">
      <alignment horizontal="left" vertical="center"/>
    </xf>
    <xf numFmtId="0" fontId="42" fillId="0" borderId="0" xfId="4" applyFont="1" applyAlignment="1">
      <alignment horizontal="left" indent="1"/>
    </xf>
    <xf numFmtId="0" fontId="42" fillId="0" borderId="0" xfId="4" applyFont="1" applyAlignment="1">
      <alignment vertical="center"/>
    </xf>
    <xf numFmtId="0" fontId="44" fillId="0" borderId="0" xfId="0" applyFont="1"/>
    <xf numFmtId="0" fontId="16" fillId="0" borderId="0" xfId="0" applyFont="1"/>
    <xf numFmtId="0" fontId="11" fillId="0" borderId="0" xfId="0" applyFont="1" applyAlignment="1">
      <alignment wrapText="1"/>
    </xf>
    <xf numFmtId="9" fontId="11" fillId="0" borderId="0" xfId="0" applyNumberFormat="1" applyFont="1" applyAlignment="1">
      <alignment horizontal="center" vertical="center"/>
    </xf>
    <xf numFmtId="9" fontId="5" fillId="0" borderId="0" xfId="0" applyNumberFormat="1" applyFont="1" applyAlignment="1">
      <alignment horizontal="center" vertical="center"/>
    </xf>
    <xf numFmtId="0" fontId="42" fillId="0" borderId="0" xfId="3" applyFont="1"/>
    <xf numFmtId="0" fontId="42" fillId="0" borderId="0" xfId="3" applyFont="1" applyAlignment="1">
      <alignment horizontal="left" vertical="center" indent="1"/>
    </xf>
    <xf numFmtId="0" fontId="42" fillId="0" borderId="9" xfId="3" applyFont="1" applyBorder="1" applyAlignment="1">
      <alignment horizontal="left" vertical="center" indent="1"/>
    </xf>
    <xf numFmtId="166" fontId="42" fillId="0" borderId="10" xfId="3" applyNumberFormat="1" applyFont="1" applyBorder="1" applyAlignment="1">
      <alignment horizontal="left" vertical="center" indent="1"/>
    </xf>
    <xf numFmtId="0" fontId="42" fillId="0" borderId="1" xfId="0" applyFont="1" applyBorder="1"/>
    <xf numFmtId="166" fontId="42" fillId="0" borderId="1" xfId="0" applyNumberFormat="1" applyFont="1" applyBorder="1"/>
    <xf numFmtId="0" fontId="42" fillId="0" borderId="1" xfId="0" applyFont="1" applyBorder="1" applyAlignment="1">
      <alignment vertical="center"/>
    </xf>
    <xf numFmtId="166" fontId="42" fillId="0" borderId="9" xfId="3" applyNumberFormat="1" applyFont="1" applyBorder="1" applyAlignment="1">
      <alignment horizontal="left" vertical="center" indent="1"/>
    </xf>
    <xf numFmtId="0" fontId="5" fillId="0" borderId="0" xfId="0" applyFont="1" applyAlignment="1">
      <alignment horizontal="center" vertical="center"/>
    </xf>
    <xf numFmtId="0" fontId="45" fillId="0" borderId="0" xfId="0" applyFont="1"/>
    <xf numFmtId="0" fontId="46" fillId="0" borderId="0" xfId="0" applyFont="1" applyAlignment="1">
      <alignment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7" fillId="0" borderId="0" xfId="0" applyFont="1" applyAlignment="1">
      <alignment horizontal="center" vertical="center" wrapText="1"/>
    </xf>
    <xf numFmtId="0" fontId="3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5" xfId="0" applyFont="1" applyFill="1" applyBorder="1" applyProtection="1">
      <protection locked="0"/>
    </xf>
    <xf numFmtId="0" fontId="30" fillId="2" borderId="3" xfId="0" applyFont="1" applyFill="1" applyBorder="1" applyAlignment="1" applyProtection="1">
      <alignment vertical="center"/>
      <protection locked="0"/>
    </xf>
    <xf numFmtId="0" fontId="30" fillId="2" borderId="4" xfId="0" applyFont="1" applyFill="1" applyBorder="1" applyAlignment="1" applyProtection="1">
      <alignment vertical="center"/>
      <protection locked="0"/>
    </xf>
    <xf numFmtId="0" fontId="30" fillId="2" borderId="5" xfId="0" applyFont="1" applyFill="1" applyBorder="1" applyAlignment="1" applyProtection="1">
      <alignment vertical="center"/>
      <protection locked="0"/>
    </xf>
    <xf numFmtId="0" fontId="5" fillId="0" borderId="0" xfId="0" applyFont="1" applyAlignment="1">
      <alignment horizontal="center" vertical="center" wrapText="1"/>
    </xf>
    <xf numFmtId="0" fontId="18" fillId="2" borderId="3" xfId="0" applyFont="1" applyFill="1" applyBorder="1" applyAlignment="1" applyProtection="1">
      <alignment vertical="center"/>
      <protection locked="0"/>
    </xf>
    <xf numFmtId="0" fontId="18" fillId="2" borderId="4"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0" fontId="10" fillId="6" borderId="4" xfId="0" applyFont="1" applyFill="1" applyBorder="1" applyAlignment="1" applyProtection="1">
      <alignment vertical="center"/>
      <protection locked="0"/>
    </xf>
    <xf numFmtId="0" fontId="42" fillId="0" borderId="11" xfId="3" applyFont="1" applyBorder="1" applyAlignment="1">
      <alignment horizontal="left" vertical="center" indent="1"/>
    </xf>
    <xf numFmtId="0" fontId="42" fillId="0" borderId="13" xfId="0" applyFont="1" applyBorder="1"/>
    <xf numFmtId="0" fontId="44" fillId="0" borderId="2" xfId="0" applyFont="1" applyBorder="1" applyAlignment="1">
      <alignment horizontal="center" vertical="center"/>
    </xf>
    <xf numFmtId="9" fontId="42" fillId="7" borderId="13" xfId="2" applyFont="1" applyFill="1" applyBorder="1" applyAlignment="1">
      <alignment horizontal="center"/>
    </xf>
    <xf numFmtId="0" fontId="30" fillId="6" borderId="3" xfId="0" applyFont="1" applyFill="1" applyBorder="1" applyAlignment="1" applyProtection="1">
      <alignment horizontal="left" vertical="center"/>
      <protection locked="0"/>
    </xf>
    <xf numFmtId="0" fontId="47" fillId="0" borderId="0" xfId="0" applyFont="1"/>
    <xf numFmtId="9" fontId="47" fillId="5" borderId="0" xfId="0" applyNumberFormat="1" applyFont="1" applyFill="1" applyAlignment="1">
      <alignment horizontal="center" vertical="center"/>
    </xf>
    <xf numFmtId="0" fontId="47" fillId="0" borderId="0" xfId="0" applyFont="1" applyAlignment="1">
      <alignment wrapText="1"/>
    </xf>
    <xf numFmtId="0" fontId="19" fillId="3" borderId="1" xfId="0" applyFont="1" applyFill="1" applyBorder="1" applyAlignment="1">
      <alignment horizontal="left" vertical="center" wrapText="1"/>
    </xf>
    <xf numFmtId="44" fontId="49" fillId="3" borderId="1" xfId="1" applyFont="1" applyFill="1" applyBorder="1" applyAlignment="1" applyProtection="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0" fillId="0" borderId="4" xfId="0" applyBorder="1"/>
    <xf numFmtId="0" fontId="0" fillId="0" borderId="5" xfId="0" applyBorder="1"/>
    <xf numFmtId="0" fontId="16" fillId="0" borderId="1" xfId="0" applyFont="1" applyBorder="1" applyAlignment="1">
      <alignment horizontal="center" vertical="center"/>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4" fillId="0" borderId="1" xfId="0" applyFont="1" applyBorder="1"/>
    <xf numFmtId="0" fontId="48" fillId="0" borderId="1" xfId="0" applyFont="1" applyBorder="1" applyAlignment="1">
      <alignment horizontal="center" vertical="center" wrapText="1"/>
    </xf>
    <xf numFmtId="0" fontId="16" fillId="4"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34" fillId="0" borderId="0" xfId="0" applyFont="1" applyAlignment="1">
      <alignment horizontal="left" vertical="top" wrapText="1"/>
    </xf>
    <xf numFmtId="0" fontId="16" fillId="0" borderId="3" xfId="0" applyFont="1" applyBorder="1" applyAlignment="1">
      <alignment horizontal="left" vertical="center" indent="2"/>
    </xf>
    <xf numFmtId="0" fontId="4" fillId="0" borderId="4" xfId="0" applyFont="1" applyBorder="1" applyAlignment="1">
      <alignment horizontal="left" vertical="center" indent="2"/>
    </xf>
    <xf numFmtId="0" fontId="4" fillId="0" borderId="5" xfId="0" applyFont="1" applyBorder="1" applyAlignment="1">
      <alignment horizontal="left"/>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cellXfs>
  <cellStyles count="5">
    <cellStyle name="Monétaire" xfId="1" builtinId="4"/>
    <cellStyle name="Normal" xfId="0" builtinId="0"/>
    <cellStyle name="Normal 2" xfId="3" xr:uid="{C24BDB56-804A-4CD9-B793-B9BE77C5FF84}"/>
    <cellStyle name="Normal 4" xfId="4" xr:uid="{6FBD3BC2-B423-4DCE-B968-3702771ED7FA}"/>
    <cellStyle name="Pourcentage" xfId="2" builtinId="5"/>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665162</xdr:colOff>
      <xdr:row>74</xdr:row>
      <xdr:rowOff>390525</xdr:rowOff>
    </xdr:from>
    <xdr:to>
      <xdr:col>8</xdr:col>
      <xdr:colOff>604202</xdr:colOff>
      <xdr:row>82</xdr:row>
      <xdr:rowOff>38100</xdr:rowOff>
    </xdr:to>
    <xdr:sp macro="" textlink="">
      <xdr:nvSpPr>
        <xdr:cNvPr id="2" name="Flèche : droite 1">
          <a:extLst>
            <a:ext uri="{FF2B5EF4-FFF2-40B4-BE49-F238E27FC236}">
              <a16:creationId xmlns:a16="http://schemas.microsoft.com/office/drawing/2014/main" id="{83C69C00-5EA8-4CD2-8FF4-BC7D31E6E13C}"/>
            </a:ext>
          </a:extLst>
        </xdr:cNvPr>
        <xdr:cNvSpPr/>
      </xdr:nvSpPr>
      <xdr:spPr>
        <a:xfrm>
          <a:off x="12137072" y="20947380"/>
          <a:ext cx="3467100" cy="28460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990600</xdr:colOff>
      <xdr:row>71</xdr:row>
      <xdr:rowOff>76200</xdr:rowOff>
    </xdr:from>
    <xdr:to>
      <xdr:col>11</xdr:col>
      <xdr:colOff>1236850</xdr:colOff>
      <xdr:row>95</xdr:row>
      <xdr:rowOff>55403</xdr:rowOff>
    </xdr:to>
    <xdr:pic>
      <xdr:nvPicPr>
        <xdr:cNvPr id="4" name="Image 3">
          <a:extLst>
            <a:ext uri="{FF2B5EF4-FFF2-40B4-BE49-F238E27FC236}">
              <a16:creationId xmlns:a16="http://schemas.microsoft.com/office/drawing/2014/main" id="{503E2186-92F7-4D1E-83E1-9154DB8A580F}"/>
            </a:ext>
          </a:extLst>
        </xdr:cNvPr>
        <xdr:cNvPicPr>
          <a:picLocks noChangeAspect="1"/>
        </xdr:cNvPicPr>
      </xdr:nvPicPr>
      <xdr:blipFill>
        <a:blip xmlns:r="http://schemas.openxmlformats.org/officeDocument/2006/relationships" r:embed="rId1"/>
        <a:stretch>
          <a:fillRect/>
        </a:stretch>
      </xdr:blipFill>
      <xdr:spPr>
        <a:xfrm>
          <a:off x="15992475" y="19869150"/>
          <a:ext cx="4648705" cy="4241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EF0CDE5C-6521-4C34-88ED-5F87E58F3DA2}"/>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1050371</xdr:colOff>
      <xdr:row>89</xdr:row>
      <xdr:rowOff>40429</xdr:rowOff>
    </xdr:to>
    <xdr:pic>
      <xdr:nvPicPr>
        <xdr:cNvPr id="3" name="Image 2">
          <a:extLst>
            <a:ext uri="{FF2B5EF4-FFF2-40B4-BE49-F238E27FC236}">
              <a16:creationId xmlns:a16="http://schemas.microsoft.com/office/drawing/2014/main" id="{D87C357F-54C6-4DDB-90E8-34B5EAA0E008}"/>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D0D911F0-9E5B-4EAC-85A4-20AF3B0A8F51}"/>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36619</xdr:rowOff>
    </xdr:to>
    <xdr:pic>
      <xdr:nvPicPr>
        <xdr:cNvPr id="3" name="Image 2">
          <a:extLst>
            <a:ext uri="{FF2B5EF4-FFF2-40B4-BE49-F238E27FC236}">
              <a16:creationId xmlns:a16="http://schemas.microsoft.com/office/drawing/2014/main" id="{7931F4BC-F97A-49AC-941C-F1950DCBBA82}"/>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028C47FC-7585-4FBE-A73F-81C35AED9D03}"/>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55669</xdr:rowOff>
    </xdr:to>
    <xdr:pic>
      <xdr:nvPicPr>
        <xdr:cNvPr id="3" name="Image 2">
          <a:extLst>
            <a:ext uri="{FF2B5EF4-FFF2-40B4-BE49-F238E27FC236}">
              <a16:creationId xmlns:a16="http://schemas.microsoft.com/office/drawing/2014/main" id="{8AE0CAC0-0D05-480A-B096-9645260007A9}"/>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379E9585-E09C-4C4B-BB4A-817AAB2FDFE7}"/>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93769</xdr:rowOff>
    </xdr:to>
    <xdr:pic>
      <xdr:nvPicPr>
        <xdr:cNvPr id="3" name="Image 2">
          <a:extLst>
            <a:ext uri="{FF2B5EF4-FFF2-40B4-BE49-F238E27FC236}">
              <a16:creationId xmlns:a16="http://schemas.microsoft.com/office/drawing/2014/main" id="{9C7DB3AB-9042-4619-AC86-558BDC2C3659}"/>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91E80C75-AAAA-46E8-A27C-53480DDEF6C4}"/>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91864</xdr:rowOff>
    </xdr:to>
    <xdr:pic>
      <xdr:nvPicPr>
        <xdr:cNvPr id="3" name="Image 2">
          <a:extLst>
            <a:ext uri="{FF2B5EF4-FFF2-40B4-BE49-F238E27FC236}">
              <a16:creationId xmlns:a16="http://schemas.microsoft.com/office/drawing/2014/main" id="{C1B85C66-FC4F-486D-BF8D-0D2F2E1AD6D2}"/>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165734</xdr:colOff>
      <xdr:row>0</xdr:row>
      <xdr:rowOff>152399</xdr:rowOff>
    </xdr:from>
    <xdr:to>
      <xdr:col>7</xdr:col>
      <xdr:colOff>1857375</xdr:colOff>
      <xdr:row>7</xdr:row>
      <xdr:rowOff>120648</xdr:rowOff>
    </xdr:to>
    <xdr:pic>
      <xdr:nvPicPr>
        <xdr:cNvPr id="2" name="Image 1">
          <a:extLst>
            <a:ext uri="{FF2B5EF4-FFF2-40B4-BE49-F238E27FC236}">
              <a16:creationId xmlns:a16="http://schemas.microsoft.com/office/drawing/2014/main" id="{F5947761-BA26-4C50-9BA9-DE2573351AC1}"/>
            </a:ext>
          </a:extLst>
        </xdr:cNvPr>
        <xdr:cNvPicPr>
          <a:picLocks noChangeAspect="1"/>
        </xdr:cNvPicPr>
      </xdr:nvPicPr>
      <xdr:blipFill>
        <a:blip xmlns:r="http://schemas.openxmlformats.org/officeDocument/2006/relationships" r:embed="rId1"/>
        <a:stretch>
          <a:fillRect/>
        </a:stretch>
      </xdr:blipFill>
      <xdr:spPr>
        <a:xfrm>
          <a:off x="13214984" y="152399"/>
          <a:ext cx="1691641" cy="15112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363855</xdr:colOff>
      <xdr:row>3</xdr:row>
      <xdr:rowOff>0</xdr:rowOff>
    </xdr:from>
    <xdr:to>
      <xdr:col>6</xdr:col>
      <xdr:colOff>742950</xdr:colOff>
      <xdr:row>12</xdr:row>
      <xdr:rowOff>66499</xdr:rowOff>
    </xdr:to>
    <xdr:pic>
      <xdr:nvPicPr>
        <xdr:cNvPr id="2" name="Image 1">
          <a:extLst>
            <a:ext uri="{FF2B5EF4-FFF2-40B4-BE49-F238E27FC236}">
              <a16:creationId xmlns:a16="http://schemas.microsoft.com/office/drawing/2014/main" id="{7327C704-0E5A-4393-976A-697B8AC29A1D}"/>
            </a:ext>
          </a:extLst>
        </xdr:cNvPr>
        <xdr:cNvPicPr>
          <a:picLocks noChangeAspect="1"/>
        </xdr:cNvPicPr>
      </xdr:nvPicPr>
      <xdr:blipFill>
        <a:blip xmlns:r="http://schemas.openxmlformats.org/officeDocument/2006/relationships" r:embed="rId1"/>
        <a:stretch>
          <a:fillRect/>
        </a:stretch>
      </xdr:blipFill>
      <xdr:spPr>
        <a:xfrm>
          <a:off x="11012805" y="781050"/>
          <a:ext cx="1922145" cy="180957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4157-F099-4188-8F8C-A789CEB5849D}">
  <dimension ref="A1:AC99"/>
  <sheetViews>
    <sheetView tabSelected="1" zoomScale="80" zoomScaleNormal="80" workbookViewId="0">
      <selection activeCell="F74" sqref="F74"/>
    </sheetView>
  </sheetViews>
  <sheetFormatPr baseColWidth="10" defaultColWidth="11.453125" defaultRowHeight="14.5" x14ac:dyDescent="0.35"/>
  <cols>
    <col min="1" max="1" width="24.81640625" style="10" customWidth="1"/>
    <col min="2" max="2" width="35.81640625" style="10" customWidth="1"/>
    <col min="3" max="3" width="20.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1.4531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0" x14ac:dyDescent="0.35">
      <c r="A6" s="12"/>
      <c r="B6" s="12"/>
      <c r="C6" s="12"/>
      <c r="D6" s="13"/>
      <c r="E6" s="14"/>
      <c r="F6" s="136" t="s">
        <v>82</v>
      </c>
      <c r="G6" s="136"/>
      <c r="H6" s="136"/>
      <c r="J6" s="13"/>
    </row>
    <row r="7" spans="1:29" ht="15.65" customHeight="1" x14ac:dyDescent="0.35">
      <c r="A7" s="130" t="s">
        <v>4</v>
      </c>
      <c r="B7" s="130"/>
      <c r="C7" s="130"/>
      <c r="D7" s="130"/>
      <c r="E7" s="14"/>
      <c r="F7" s="136"/>
      <c r="G7" s="136"/>
      <c r="H7" s="136"/>
      <c r="J7" s="16"/>
    </row>
    <row r="8" spans="1:29" ht="29.15" customHeight="1" x14ac:dyDescent="0.35">
      <c r="A8" s="103" t="s">
        <v>90</v>
      </c>
      <c r="B8" s="112"/>
      <c r="C8" s="113"/>
      <c r="D8" s="114"/>
      <c r="E8" s="14"/>
      <c r="F8" s="136"/>
      <c r="G8" s="136"/>
      <c r="H8" s="136"/>
      <c r="I8"/>
      <c r="J8"/>
    </row>
    <row r="9" spans="1:29" ht="29.15" customHeight="1" x14ac:dyDescent="0.35">
      <c r="A9" s="104" t="s">
        <v>84</v>
      </c>
      <c r="B9" s="131"/>
      <c r="C9" s="132"/>
      <c r="D9" s="133"/>
      <c r="E9" s="14"/>
      <c r="F9" s="14"/>
      <c r="H9" s="17"/>
      <c r="I9"/>
      <c r="J9"/>
    </row>
    <row r="10" spans="1:29" ht="15.5" x14ac:dyDescent="0.35">
      <c r="A10" s="18"/>
      <c r="B10" s="19"/>
      <c r="C10" s="19"/>
      <c r="D10" s="20"/>
      <c r="E10" s="14"/>
      <c r="F10" s="14"/>
      <c r="G10" s="17"/>
      <c r="J10" s="17"/>
    </row>
    <row r="11" spans="1:29" ht="15.5" x14ac:dyDescent="0.35">
      <c r="A11" s="130" t="s">
        <v>5</v>
      </c>
      <c r="B11" s="130"/>
      <c r="C11" s="130"/>
      <c r="D11" s="130"/>
      <c r="E11" s="14"/>
      <c r="F11" s="14"/>
      <c r="G11" s="15"/>
      <c r="J11" s="21"/>
    </row>
    <row r="12" spans="1:29" ht="15.65" customHeight="1" x14ac:dyDescent="0.35">
      <c r="A12" s="102" t="s">
        <v>6</v>
      </c>
      <c r="B12" s="108"/>
      <c r="C12" s="109"/>
      <c r="D12" s="110"/>
      <c r="E12" s="14"/>
      <c r="F12" s="14"/>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91</v>
      </c>
      <c r="B16" s="32" t="s">
        <v>9</v>
      </c>
      <c r="C16" s="32" t="s">
        <v>10</v>
      </c>
      <c r="D16" s="32" t="s">
        <v>11</v>
      </c>
      <c r="E16" s="32" t="s">
        <v>12</v>
      </c>
      <c r="F16" s="32" t="s">
        <v>13</v>
      </c>
      <c r="G16" s="32" t="s">
        <v>14</v>
      </c>
      <c r="H16" s="32" t="s">
        <v>83</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27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 si="1">IF(J18&lt;=10.76,$E$93,IF(AND(J18&gt;10.76,J18&lt;=27.15),$E$92,(IF(AND(J18&gt;27.15,J18&lt;=36.68),$E$91,$E$90))))</f>
        <v>#DIV/0!</v>
      </c>
      <c r="L18" s="43"/>
      <c r="M18" s="41">
        <f t="shared" ref="M18:M34" si="2">IF(L18="",0,L18*K18)</f>
        <v>0</v>
      </c>
    </row>
    <row r="19" spans="1:13" ht="21" customHeight="1" x14ac:dyDescent="0.35">
      <c r="A19" s="37"/>
      <c r="B19" s="37"/>
      <c r="C19" s="37"/>
      <c r="D19" s="37"/>
      <c r="E19" s="37"/>
      <c r="F19" s="37"/>
      <c r="G19" s="38"/>
      <c r="H19" s="39"/>
      <c r="I19" s="40"/>
      <c r="J19" s="41" t="e">
        <f t="shared" si="0"/>
        <v>#DIV/0!</v>
      </c>
      <c r="K19" s="42" t="e">
        <f t="shared" ref="K19:K34" si="3">IF(J19&lt;=10.76,$E$93,IF(AND(J19&gt;10.76,J19&lt;=27.15),$E$92,(IF(AND(J19&gt;27.15,J19&lt;=36.68),$E$91,$E$90))))</f>
        <v>#DIV/0!</v>
      </c>
      <c r="L19" s="43"/>
      <c r="M19" s="41">
        <f t="shared" si="2"/>
        <v>0</v>
      </c>
    </row>
    <row r="20" spans="1:13" ht="21" customHeight="1" x14ac:dyDescent="0.35">
      <c r="A20" s="37"/>
      <c r="B20" s="37"/>
      <c r="C20" s="37"/>
      <c r="D20" s="37"/>
      <c r="E20" s="37"/>
      <c r="F20" s="37"/>
      <c r="G20" s="38"/>
      <c r="H20" s="39"/>
      <c r="I20" s="40"/>
      <c r="J20" s="41" t="e">
        <f t="shared" si="0"/>
        <v>#DIV/0!</v>
      </c>
      <c r="K20" s="42" t="e">
        <f t="shared" si="3"/>
        <v>#DIV/0!</v>
      </c>
      <c r="L20" s="43"/>
      <c r="M20" s="41">
        <f t="shared" si="2"/>
        <v>0</v>
      </c>
    </row>
    <row r="21" spans="1:13" ht="21" customHeight="1" x14ac:dyDescent="0.35">
      <c r="A21" s="37"/>
      <c r="B21" s="37"/>
      <c r="C21" s="37"/>
      <c r="D21" s="37"/>
      <c r="E21" s="37"/>
      <c r="F21" s="37"/>
      <c r="G21" s="38"/>
      <c r="H21" s="39"/>
      <c r="I21" s="40"/>
      <c r="J21" s="41" t="e">
        <f t="shared" si="0"/>
        <v>#DIV/0!</v>
      </c>
      <c r="K21" s="42" t="e">
        <f t="shared" si="3"/>
        <v>#DIV/0!</v>
      </c>
      <c r="L21" s="43"/>
      <c r="M21" s="41">
        <f t="shared" si="2"/>
        <v>0</v>
      </c>
    </row>
    <row r="22" spans="1:13" ht="21" customHeight="1" x14ac:dyDescent="0.35">
      <c r="A22" s="37"/>
      <c r="B22" s="37"/>
      <c r="C22" s="37"/>
      <c r="D22" s="37"/>
      <c r="E22" s="37"/>
      <c r="F22" s="37"/>
      <c r="G22" s="38"/>
      <c r="H22" s="39"/>
      <c r="I22" s="40"/>
      <c r="J22" s="41" t="e">
        <f t="shared" si="0"/>
        <v>#DIV/0!</v>
      </c>
      <c r="K22" s="42" t="e">
        <f t="shared" si="3"/>
        <v>#DIV/0!</v>
      </c>
      <c r="L22" s="43"/>
      <c r="M22" s="41">
        <f t="shared" si="2"/>
        <v>0</v>
      </c>
    </row>
    <row r="23" spans="1:13" ht="21" customHeight="1" x14ac:dyDescent="0.35">
      <c r="A23" s="37"/>
      <c r="B23" s="37"/>
      <c r="C23" s="37"/>
      <c r="D23" s="37"/>
      <c r="E23" s="37"/>
      <c r="F23" s="37"/>
      <c r="G23" s="38"/>
      <c r="H23" s="39"/>
      <c r="I23" s="40"/>
      <c r="J23" s="41" t="e">
        <f t="shared" si="0"/>
        <v>#DIV/0!</v>
      </c>
      <c r="K23" s="42" t="e">
        <f t="shared" si="3"/>
        <v>#DIV/0!</v>
      </c>
      <c r="L23" s="43"/>
      <c r="M23" s="41">
        <f t="shared" si="2"/>
        <v>0</v>
      </c>
    </row>
    <row r="24" spans="1:13" ht="21" customHeight="1" x14ac:dyDescent="0.35">
      <c r="A24" s="37"/>
      <c r="B24" s="37"/>
      <c r="C24" s="37"/>
      <c r="D24" s="37"/>
      <c r="E24" s="37"/>
      <c r="F24" s="37"/>
      <c r="G24" s="38"/>
      <c r="H24" s="39"/>
      <c r="I24" s="40"/>
      <c r="J24" s="41" t="e">
        <f>$G18/$I24</f>
        <v>#DIV/0!</v>
      </c>
      <c r="K24" s="42" t="e">
        <f t="shared" si="3"/>
        <v>#DIV/0!</v>
      </c>
      <c r="L24" s="43"/>
      <c r="M24" s="41">
        <f t="shared" si="2"/>
        <v>0</v>
      </c>
    </row>
    <row r="25" spans="1:13" ht="21" customHeight="1" x14ac:dyDescent="0.35">
      <c r="A25" s="37"/>
      <c r="B25" s="37"/>
      <c r="C25" s="37"/>
      <c r="D25" s="37"/>
      <c r="E25" s="37"/>
      <c r="F25" s="37"/>
      <c r="G25" s="38"/>
      <c r="H25" s="39"/>
      <c r="I25" s="40"/>
      <c r="J25" s="41" t="e">
        <f t="shared" si="0"/>
        <v>#DIV/0!</v>
      </c>
      <c r="K25" s="42" t="e">
        <f t="shared" si="3"/>
        <v>#DIV/0!</v>
      </c>
      <c r="L25" s="43"/>
      <c r="M25" s="41">
        <f t="shared" si="2"/>
        <v>0</v>
      </c>
    </row>
    <row r="26" spans="1:13" ht="21" customHeight="1" x14ac:dyDescent="0.35">
      <c r="A26" s="37"/>
      <c r="B26" s="37"/>
      <c r="C26" s="37"/>
      <c r="D26" s="37"/>
      <c r="E26" s="37"/>
      <c r="F26" s="37"/>
      <c r="G26" s="38"/>
      <c r="H26" s="39"/>
      <c r="I26" s="40"/>
      <c r="J26" s="41" t="e">
        <f t="shared" si="0"/>
        <v>#DIV/0!</v>
      </c>
      <c r="K26" s="42" t="e">
        <f t="shared" si="3"/>
        <v>#DIV/0!</v>
      </c>
      <c r="L26" s="43"/>
      <c r="M26" s="41">
        <f t="shared" si="2"/>
        <v>0</v>
      </c>
    </row>
    <row r="27" spans="1:13" ht="21" customHeight="1" x14ac:dyDescent="0.35">
      <c r="A27" s="37"/>
      <c r="B27" s="37"/>
      <c r="C27" s="37"/>
      <c r="D27" s="37"/>
      <c r="E27" s="37"/>
      <c r="F27" s="37"/>
      <c r="G27" s="38"/>
      <c r="H27" s="39"/>
      <c r="I27" s="40"/>
      <c r="J27" s="41" t="e">
        <f t="shared" si="0"/>
        <v>#DIV/0!</v>
      </c>
      <c r="K27" s="42" t="e">
        <f t="shared" si="3"/>
        <v>#DIV/0!</v>
      </c>
      <c r="L27" s="43"/>
      <c r="M27" s="41">
        <f t="shared" si="2"/>
        <v>0</v>
      </c>
    </row>
    <row r="28" spans="1:13" ht="21" customHeight="1" x14ac:dyDescent="0.35">
      <c r="A28" s="37"/>
      <c r="B28" s="37"/>
      <c r="C28" s="37"/>
      <c r="D28" s="37"/>
      <c r="E28" s="37"/>
      <c r="F28" s="37"/>
      <c r="G28" s="38"/>
      <c r="H28" s="39"/>
      <c r="I28" s="40"/>
      <c r="J28" s="41" t="e">
        <f t="shared" si="0"/>
        <v>#DIV/0!</v>
      </c>
      <c r="K28" s="42" t="e">
        <f t="shared" si="3"/>
        <v>#DIV/0!</v>
      </c>
      <c r="L28" s="43"/>
      <c r="M28" s="41">
        <f t="shared" si="2"/>
        <v>0</v>
      </c>
    </row>
    <row r="29" spans="1:13" ht="21" customHeight="1" x14ac:dyDescent="0.35">
      <c r="A29" s="37"/>
      <c r="B29" s="37"/>
      <c r="C29" s="37"/>
      <c r="D29" s="37"/>
      <c r="E29" s="37"/>
      <c r="F29" s="37"/>
      <c r="G29" s="38"/>
      <c r="H29" s="39"/>
      <c r="I29" s="40"/>
      <c r="J29" s="41" t="e">
        <f t="shared" si="0"/>
        <v>#DIV/0!</v>
      </c>
      <c r="K29" s="42" t="e">
        <f t="shared" si="3"/>
        <v>#DIV/0!</v>
      </c>
      <c r="L29" s="43"/>
      <c r="M29" s="41">
        <f t="shared" si="2"/>
        <v>0</v>
      </c>
    </row>
    <row r="30" spans="1:13" ht="21" customHeight="1" x14ac:dyDescent="0.35">
      <c r="A30" s="37"/>
      <c r="B30" s="37"/>
      <c r="C30" s="37"/>
      <c r="D30" s="37"/>
      <c r="E30" s="37"/>
      <c r="F30" s="37"/>
      <c r="G30" s="38"/>
      <c r="H30" s="39"/>
      <c r="I30" s="40"/>
      <c r="J30" s="41" t="e">
        <f t="shared" si="0"/>
        <v>#DIV/0!</v>
      </c>
      <c r="K30" s="42" t="e">
        <f t="shared" si="3"/>
        <v>#DIV/0!</v>
      </c>
      <c r="L30" s="43"/>
      <c r="M30" s="41">
        <f t="shared" si="2"/>
        <v>0</v>
      </c>
    </row>
    <row r="31" spans="1:13" ht="21" customHeight="1" x14ac:dyDescent="0.35">
      <c r="A31" s="37"/>
      <c r="B31" s="37"/>
      <c r="C31" s="37"/>
      <c r="D31" s="37"/>
      <c r="E31" s="37"/>
      <c r="F31" s="37"/>
      <c r="G31" s="38"/>
      <c r="H31" s="39"/>
      <c r="I31" s="40"/>
      <c r="J31" s="41" t="e">
        <f t="shared" si="0"/>
        <v>#DIV/0!</v>
      </c>
      <c r="K31" s="42" t="e">
        <f t="shared" si="3"/>
        <v>#DIV/0!</v>
      </c>
      <c r="L31" s="43"/>
      <c r="M31" s="41">
        <f t="shared" si="2"/>
        <v>0</v>
      </c>
    </row>
    <row r="32" spans="1:13" ht="21" customHeight="1" x14ac:dyDescent="0.35">
      <c r="A32" s="37"/>
      <c r="B32" s="37"/>
      <c r="C32" s="37"/>
      <c r="D32" s="37"/>
      <c r="E32" s="37"/>
      <c r="F32" s="37"/>
      <c r="G32" s="38"/>
      <c r="H32" s="39"/>
      <c r="I32" s="40"/>
      <c r="J32" s="41" t="e">
        <f t="shared" si="0"/>
        <v>#DIV/0!</v>
      </c>
      <c r="K32" s="42" t="e">
        <f t="shared" si="3"/>
        <v>#DIV/0!</v>
      </c>
      <c r="L32" s="43"/>
      <c r="M32" s="41">
        <f t="shared" si="2"/>
        <v>0</v>
      </c>
    </row>
    <row r="33" spans="1:13" ht="21" customHeight="1" x14ac:dyDescent="0.35">
      <c r="A33" s="37"/>
      <c r="B33" s="37"/>
      <c r="C33" s="37"/>
      <c r="D33" s="37"/>
      <c r="E33" s="37"/>
      <c r="F33" s="37"/>
      <c r="G33" s="38"/>
      <c r="H33" s="39"/>
      <c r="I33" s="40"/>
      <c r="J33" s="41" t="e">
        <f t="shared" si="0"/>
        <v>#DIV/0!</v>
      </c>
      <c r="K33" s="42" t="e">
        <f t="shared" si="3"/>
        <v>#DIV/0!</v>
      </c>
      <c r="L33" s="43"/>
      <c r="M33" s="41">
        <f t="shared" si="2"/>
        <v>0</v>
      </c>
    </row>
    <row r="34" spans="1:13" ht="21" customHeight="1" x14ac:dyDescent="0.35">
      <c r="A34" s="37"/>
      <c r="B34" s="37"/>
      <c r="C34" s="37"/>
      <c r="D34" s="37"/>
      <c r="E34" s="37"/>
      <c r="F34" s="37"/>
      <c r="G34" s="38"/>
      <c r="H34" s="39"/>
      <c r="I34" s="40"/>
      <c r="J34" s="41" t="e">
        <f t="shared" si="0"/>
        <v>#DIV/0!</v>
      </c>
      <c r="K34" s="42" t="e">
        <f t="shared" si="3"/>
        <v>#DIV/0!</v>
      </c>
      <c r="L34" s="4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4" t="s">
        <v>33</v>
      </c>
      <c r="B39" s="134"/>
      <c r="C39" s="134"/>
      <c r="D39" s="135"/>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37" t="s">
        <v>35</v>
      </c>
      <c r="B44" s="51" t="s">
        <v>36</v>
      </c>
      <c r="C44" s="32" t="s">
        <v>10</v>
      </c>
      <c r="D44" s="51" t="s">
        <v>37</v>
      </c>
      <c r="E44" s="51" t="s">
        <v>38</v>
      </c>
      <c r="F44" s="51" t="s">
        <v>39</v>
      </c>
      <c r="G44" s="51" t="s">
        <v>40</v>
      </c>
      <c r="H44" s="51" t="s">
        <v>41</v>
      </c>
      <c r="I44" s="51" t="s">
        <v>19</v>
      </c>
      <c r="J44" s="51" t="s">
        <v>42</v>
      </c>
    </row>
    <row r="45" spans="1:13" ht="51" customHeight="1" x14ac:dyDescent="0.35">
      <c r="A45" s="138"/>
      <c r="B45" s="52" t="s">
        <v>43</v>
      </c>
      <c r="C45" s="34" t="s">
        <v>22</v>
      </c>
      <c r="D45" s="53" t="s">
        <v>44</v>
      </c>
      <c r="E45" s="53" t="s">
        <v>45</v>
      </c>
      <c r="F45" s="53"/>
      <c r="G45" s="139" t="s">
        <v>46</v>
      </c>
      <c r="H45" s="139"/>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4">IF(H47="Oui",F47,F47+G47)</f>
        <v>0</v>
      </c>
      <c r="J47" s="56"/>
    </row>
    <row r="48" spans="1:13" x14ac:dyDescent="0.35">
      <c r="A48" s="55"/>
      <c r="B48" s="55"/>
      <c r="C48" s="56"/>
      <c r="D48" s="56"/>
      <c r="E48" s="56"/>
      <c r="F48" s="38"/>
      <c r="G48" s="38"/>
      <c r="H48" s="38"/>
      <c r="I48" s="41">
        <f t="shared" si="4"/>
        <v>0</v>
      </c>
      <c r="J48" s="56"/>
    </row>
    <row r="49" spans="1:10" x14ac:dyDescent="0.35">
      <c r="A49" s="55"/>
      <c r="B49" s="55"/>
      <c r="C49" s="56"/>
      <c r="D49" s="56"/>
      <c r="E49" s="56"/>
      <c r="F49" s="38"/>
      <c r="G49" s="38"/>
      <c r="H49" s="38"/>
      <c r="I49" s="41">
        <f t="shared" si="4"/>
        <v>0</v>
      </c>
      <c r="J49" s="56"/>
    </row>
    <row r="50" spans="1:10" x14ac:dyDescent="0.35">
      <c r="A50" s="55"/>
      <c r="B50" s="55"/>
      <c r="C50" s="56"/>
      <c r="D50" s="56"/>
      <c r="E50" s="56"/>
      <c r="F50" s="38"/>
      <c r="G50" s="38"/>
      <c r="H50" s="38"/>
      <c r="I50" s="41">
        <f t="shared" si="4"/>
        <v>0</v>
      </c>
      <c r="J50" s="56"/>
    </row>
    <row r="51" spans="1:10" x14ac:dyDescent="0.35">
      <c r="A51" s="55"/>
      <c r="B51" s="55"/>
      <c r="C51" s="56"/>
      <c r="D51" s="56"/>
      <c r="E51" s="56"/>
      <c r="F51" s="38"/>
      <c r="G51" s="38"/>
      <c r="H51" s="38"/>
      <c r="I51" s="41">
        <f t="shared" si="4"/>
        <v>0</v>
      </c>
      <c r="J51" s="56"/>
    </row>
    <row r="52" spans="1:10" x14ac:dyDescent="0.35">
      <c r="A52" s="55"/>
      <c r="B52" s="55"/>
      <c r="C52" s="56"/>
      <c r="D52" s="56"/>
      <c r="E52" s="56"/>
      <c r="F52" s="38"/>
      <c r="G52" s="38"/>
      <c r="H52" s="38"/>
      <c r="I52" s="41">
        <f t="shared" si="4"/>
        <v>0</v>
      </c>
      <c r="J52" s="56"/>
    </row>
    <row r="53" spans="1:10" x14ac:dyDescent="0.35">
      <c r="A53" s="55"/>
      <c r="B53" s="55"/>
      <c r="C53" s="56"/>
      <c r="D53" s="56"/>
      <c r="E53" s="56"/>
      <c r="F53" s="38"/>
      <c r="G53" s="38"/>
      <c r="H53" s="38"/>
      <c r="I53" s="41">
        <f t="shared" si="4"/>
        <v>0</v>
      </c>
      <c r="J53" s="56"/>
    </row>
    <row r="54" spans="1:10" x14ac:dyDescent="0.35">
      <c r="A54" s="55"/>
      <c r="B54" s="55"/>
      <c r="C54" s="56"/>
      <c r="D54" s="56"/>
      <c r="E54" s="56"/>
      <c r="F54" s="38"/>
      <c r="G54" s="38"/>
      <c r="H54" s="38"/>
      <c r="I54" s="41">
        <f t="shared" si="4"/>
        <v>0</v>
      </c>
      <c r="J54" s="56"/>
    </row>
    <row r="55" spans="1:10" x14ac:dyDescent="0.35">
      <c r="A55" s="55"/>
      <c r="B55" s="55"/>
      <c r="C55" s="56"/>
      <c r="D55" s="56"/>
      <c r="E55" s="56"/>
      <c r="F55" s="38"/>
      <c r="G55" s="38"/>
      <c r="H55" s="38"/>
      <c r="I55" s="41">
        <f t="shared" si="4"/>
        <v>0</v>
      </c>
      <c r="J55" s="56"/>
    </row>
    <row r="56" spans="1:10" x14ac:dyDescent="0.35">
      <c r="A56" s="55"/>
      <c r="B56" s="55"/>
      <c r="C56" s="56"/>
      <c r="D56" s="56"/>
      <c r="E56" s="56"/>
      <c r="F56" s="38"/>
      <c r="G56" s="38"/>
      <c r="H56" s="38"/>
      <c r="I56" s="41">
        <f t="shared" si="4"/>
        <v>0</v>
      </c>
      <c r="J56" s="56"/>
    </row>
    <row r="57" spans="1:10" x14ac:dyDescent="0.35">
      <c r="A57" s="55"/>
      <c r="B57" s="55"/>
      <c r="C57" s="56"/>
      <c r="D57" s="56"/>
      <c r="E57" s="56"/>
      <c r="F57" s="38"/>
      <c r="G57" s="38"/>
      <c r="H57" s="38"/>
      <c r="I57" s="41">
        <f t="shared" si="4"/>
        <v>0</v>
      </c>
      <c r="J57" s="56"/>
    </row>
    <row r="58" spans="1:10" x14ac:dyDescent="0.35">
      <c r="A58" s="55"/>
      <c r="B58" s="55"/>
      <c r="C58" s="56"/>
      <c r="D58" s="56"/>
      <c r="E58" s="56"/>
      <c r="F58" s="38"/>
      <c r="G58" s="38"/>
      <c r="H58" s="38"/>
      <c r="I58" s="41">
        <f t="shared" si="4"/>
        <v>0</v>
      </c>
      <c r="J58" s="56"/>
    </row>
    <row r="59" spans="1:10" x14ac:dyDescent="0.35">
      <c r="A59" s="55"/>
      <c r="B59" s="55"/>
      <c r="C59" s="56"/>
      <c r="D59" s="56"/>
      <c r="E59" s="56"/>
      <c r="F59" s="38"/>
      <c r="G59" s="38"/>
      <c r="H59" s="38"/>
      <c r="I59" s="41">
        <f t="shared" si="4"/>
        <v>0</v>
      </c>
      <c r="J59" s="56"/>
    </row>
    <row r="60" spans="1:10" x14ac:dyDescent="0.35">
      <c r="A60" s="55"/>
      <c r="B60" s="55"/>
      <c r="C60" s="56"/>
      <c r="D60" s="56"/>
      <c r="E60" s="56"/>
      <c r="F60" s="38"/>
      <c r="G60" s="38"/>
      <c r="H60" s="38"/>
      <c r="I60" s="41">
        <f t="shared" si="4"/>
        <v>0</v>
      </c>
      <c r="J60" s="56"/>
    </row>
    <row r="61" spans="1:10" x14ac:dyDescent="0.35">
      <c r="A61" s="55"/>
      <c r="B61" s="55"/>
      <c r="C61" s="56"/>
      <c r="D61" s="56"/>
      <c r="E61" s="56"/>
      <c r="F61" s="38"/>
      <c r="G61" s="38"/>
      <c r="H61" s="38"/>
      <c r="I61" s="41">
        <f t="shared" si="4"/>
        <v>0</v>
      </c>
      <c r="J61" s="56"/>
    </row>
    <row r="62" spans="1:10" x14ac:dyDescent="0.35">
      <c r="A62" s="55"/>
      <c r="B62" s="55"/>
      <c r="C62" s="56"/>
      <c r="D62" s="56"/>
      <c r="E62" s="56"/>
      <c r="F62" s="38"/>
      <c r="G62" s="38"/>
      <c r="H62" s="38"/>
      <c r="I62" s="41">
        <f t="shared" si="4"/>
        <v>0</v>
      </c>
      <c r="J62" s="56"/>
    </row>
    <row r="63" spans="1:10" x14ac:dyDescent="0.35">
      <c r="A63" s="55"/>
      <c r="B63" s="55"/>
      <c r="C63" s="56"/>
      <c r="D63" s="56"/>
      <c r="E63" s="56"/>
      <c r="F63" s="38"/>
      <c r="G63" s="38"/>
      <c r="H63" s="38"/>
      <c r="I63" s="41">
        <f t="shared" si="4"/>
        <v>0</v>
      </c>
      <c r="J63" s="56"/>
    </row>
    <row r="64" spans="1:10" x14ac:dyDescent="0.35">
      <c r="A64" s="55"/>
      <c r="B64" s="55"/>
      <c r="C64" s="56"/>
      <c r="D64" s="56"/>
      <c r="E64" s="56"/>
      <c r="F64" s="38"/>
      <c r="G64" s="38"/>
      <c r="H64" s="38"/>
      <c r="I64" s="41">
        <f t="shared" si="4"/>
        <v>0</v>
      </c>
      <c r="J64" s="56"/>
    </row>
    <row r="65" spans="1:10" x14ac:dyDescent="0.35">
      <c r="A65" s="55"/>
      <c r="B65" s="55"/>
      <c r="C65" s="56"/>
      <c r="D65" s="56"/>
      <c r="E65" s="56"/>
      <c r="F65" s="38"/>
      <c r="G65" s="38"/>
      <c r="H65" s="38"/>
      <c r="I65" s="41">
        <f t="shared" si="4"/>
        <v>0</v>
      </c>
      <c r="J65" s="56"/>
    </row>
    <row r="66" spans="1:10" x14ac:dyDescent="0.35">
      <c r="A66" s="55"/>
      <c r="B66" s="55"/>
      <c r="C66" s="56"/>
      <c r="D66" s="56"/>
      <c r="E66" s="56"/>
      <c r="F66" s="38"/>
      <c r="G66" s="38"/>
      <c r="H66" s="38"/>
      <c r="I66" s="41">
        <f t="shared" si="4"/>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M35</f>
        <v>0</v>
      </c>
    </row>
    <row r="75" spans="1:10" ht="32.25" customHeight="1" x14ac:dyDescent="0.35">
      <c r="A75" s="126" t="s">
        <v>32</v>
      </c>
      <c r="B75" s="127"/>
      <c r="C75" s="127"/>
      <c r="D75" s="128"/>
      <c r="E75" s="129"/>
      <c r="F75" s="59">
        <f>E39</f>
        <v>0</v>
      </c>
    </row>
    <row r="76" spans="1:10" ht="32.25" customHeight="1" x14ac:dyDescent="0.35">
      <c r="A76" s="126" t="s">
        <v>49</v>
      </c>
      <c r="B76" s="127"/>
      <c r="C76" s="127"/>
      <c r="D76" s="128"/>
      <c r="E76" s="129"/>
      <c r="F76" s="59">
        <f>SUMIF($A$46:$A$66,"Matériels",$I$46:$I$66)</f>
        <v>0</v>
      </c>
    </row>
    <row r="77" spans="1:10" ht="32.25" customHeight="1" x14ac:dyDescent="0.35">
      <c r="A77" s="60" t="s">
        <v>50</v>
      </c>
      <c r="B77" s="61"/>
      <c r="C77" s="61"/>
      <c r="D77" s="61"/>
      <c r="E77" s="62"/>
      <c r="F77" s="59">
        <f>SUMIF($A$46:$A$66,"Consommables",$I$46:$I$66)</f>
        <v>0</v>
      </c>
    </row>
    <row r="78" spans="1:10" ht="32.25" customHeight="1" x14ac:dyDescent="0.35">
      <c r="A78" s="126" t="s">
        <v>51</v>
      </c>
      <c r="B78" s="127"/>
      <c r="C78" s="127"/>
      <c r="D78" s="128"/>
      <c r="E78" s="129"/>
      <c r="F78" s="59">
        <f>SUMIF($A$46:$A$66,"Etudes et conception",$I$46:$I$66)</f>
        <v>0</v>
      </c>
    </row>
    <row r="79" spans="1:10" ht="32.25" customHeight="1" x14ac:dyDescent="0.35">
      <c r="A79" s="126" t="s">
        <v>52</v>
      </c>
      <c r="B79" s="127"/>
      <c r="C79" s="127"/>
      <c r="D79" s="127"/>
      <c r="E79" s="140"/>
      <c r="F79" s="59">
        <f>SUMIF($A$46:$A$66,"Communication et évènementiel",$I$46:$I$66)</f>
        <v>0</v>
      </c>
    </row>
    <row r="80" spans="1:10" ht="32.25" customHeight="1" x14ac:dyDescent="0.35">
      <c r="A80" s="126" t="s">
        <v>53</v>
      </c>
      <c r="B80" s="127"/>
      <c r="C80" s="127"/>
      <c r="D80" s="127"/>
      <c r="E80" s="140"/>
      <c r="F80" s="59">
        <f>SUMIF($A$46:$A$66,"Informatique",$I$46:$I$66)</f>
        <v>0</v>
      </c>
    </row>
    <row r="81" spans="1:29" ht="32.25" customHeight="1" x14ac:dyDescent="0.35">
      <c r="A81" s="126" t="s">
        <v>54</v>
      </c>
      <c r="B81" s="127"/>
      <c r="C81" s="127"/>
      <c r="D81" s="127"/>
      <c r="E81" s="140"/>
      <c r="F81" s="59">
        <f>SUMIF($A$46:$A$66,"Autres prestations de service",$I$46:$I$66)</f>
        <v>0</v>
      </c>
    </row>
    <row r="82" spans="1:29" ht="32.25" customHeight="1" x14ac:dyDescent="0.35">
      <c r="A82" s="126" t="s">
        <v>55</v>
      </c>
      <c r="B82" s="127"/>
      <c r="C82" s="127"/>
      <c r="D82" s="128"/>
      <c r="E82" s="129"/>
      <c r="F82" s="59">
        <f>SUM(F74:F81)</f>
        <v>0</v>
      </c>
    </row>
    <row r="85" spans="1:29" x14ac:dyDescent="0.35">
      <c r="D85" s="63"/>
      <c r="E85" s="63"/>
    </row>
    <row r="86" spans="1:29" ht="46.75" customHeight="1" x14ac:dyDescent="0.35">
      <c r="A86" s="141" t="s">
        <v>56</v>
      </c>
      <c r="B86" s="141"/>
      <c r="C86" s="141"/>
      <c r="D86" s="141"/>
      <c r="E86" s="141"/>
      <c r="F86" s="141"/>
    </row>
    <row r="88" spans="1:29" ht="18.5" x14ac:dyDescent="0.45">
      <c r="A88" s="64" t="s">
        <v>57</v>
      </c>
      <c r="B88" s="64"/>
      <c r="C88" s="64"/>
    </row>
    <row r="89" spans="1:29" s="10" customFormat="1" x14ac:dyDescent="0.35">
      <c r="A89" s="65" t="s">
        <v>58</v>
      </c>
      <c r="B89" s="65"/>
      <c r="C89" s="65"/>
      <c r="K89"/>
      <c r="L89"/>
      <c r="M89"/>
      <c r="N89"/>
      <c r="O89"/>
      <c r="P89"/>
      <c r="Q89"/>
      <c r="R89"/>
      <c r="S89"/>
      <c r="T89"/>
      <c r="U89"/>
      <c r="V89"/>
      <c r="W89"/>
      <c r="X89"/>
      <c r="Y89"/>
      <c r="Z89"/>
      <c r="AA89"/>
      <c r="AB89"/>
      <c r="AC89"/>
    </row>
    <row r="90" spans="1:29" s="10" customFormat="1" x14ac:dyDescent="0.35">
      <c r="A90" s="66" t="s">
        <v>59</v>
      </c>
      <c r="B90" s="66"/>
      <c r="C90" s="66"/>
      <c r="D90" s="67" t="s">
        <v>60</v>
      </c>
      <c r="E90" s="68">
        <v>43.95</v>
      </c>
      <c r="K90"/>
      <c r="L90"/>
      <c r="M90"/>
      <c r="N90"/>
      <c r="O90"/>
      <c r="P90"/>
      <c r="Q90"/>
      <c r="R90"/>
      <c r="S90"/>
      <c r="T90"/>
      <c r="U90"/>
      <c r="V90"/>
      <c r="W90"/>
      <c r="X90"/>
      <c r="Y90"/>
      <c r="Z90"/>
      <c r="AA90"/>
      <c r="AB90"/>
      <c r="AC90"/>
    </row>
    <row r="91" spans="1:29" s="10" customFormat="1" x14ac:dyDescent="0.35">
      <c r="A91" s="66" t="s">
        <v>61</v>
      </c>
      <c r="B91" s="66"/>
      <c r="C91" s="66"/>
      <c r="D91" s="67" t="s">
        <v>62</v>
      </c>
      <c r="E91" s="68">
        <v>31.45</v>
      </c>
      <c r="K91"/>
      <c r="L91"/>
      <c r="M91"/>
      <c r="N91"/>
      <c r="O91"/>
      <c r="P91"/>
      <c r="Q91"/>
      <c r="R91"/>
      <c r="S91"/>
      <c r="T91"/>
      <c r="U91"/>
      <c r="V91"/>
      <c r="W91"/>
      <c r="X91"/>
      <c r="Y91"/>
      <c r="Z91"/>
      <c r="AA91"/>
      <c r="AB91"/>
      <c r="AC91"/>
    </row>
    <row r="92" spans="1:29" s="10" customFormat="1" x14ac:dyDescent="0.35">
      <c r="A92" s="66" t="s">
        <v>63</v>
      </c>
      <c r="B92" s="66"/>
      <c r="C92" s="66"/>
      <c r="D92" s="67" t="s">
        <v>64</v>
      </c>
      <c r="E92" s="68">
        <v>22.09</v>
      </c>
      <c r="K92"/>
      <c r="L92"/>
      <c r="M92"/>
      <c r="N92"/>
      <c r="O92"/>
      <c r="P92"/>
      <c r="Q92"/>
      <c r="R92"/>
      <c r="S92"/>
      <c r="T92"/>
      <c r="U92"/>
      <c r="V92"/>
      <c r="W92"/>
      <c r="X92"/>
      <c r="Y92"/>
      <c r="Z92"/>
      <c r="AA92"/>
      <c r="AB92"/>
      <c r="AC92"/>
    </row>
    <row r="93" spans="1:29" s="10" customFormat="1" x14ac:dyDescent="0.35">
      <c r="A93" s="66" t="s">
        <v>65</v>
      </c>
      <c r="B93" s="66"/>
      <c r="C93" s="66"/>
      <c r="D93" s="69" t="s">
        <v>66</v>
      </c>
      <c r="E93" s="68">
        <v>4.0999999999999996</v>
      </c>
      <c r="K93"/>
      <c r="L93"/>
      <c r="M93"/>
      <c r="N93"/>
      <c r="O93"/>
      <c r="P93"/>
      <c r="Q93"/>
      <c r="R93"/>
      <c r="S93"/>
      <c r="T93"/>
      <c r="U93"/>
      <c r="V93"/>
      <c r="W93"/>
      <c r="X93"/>
      <c r="Y93"/>
      <c r="Z93"/>
      <c r="AA93"/>
      <c r="AB93"/>
      <c r="AC93"/>
    </row>
    <row r="94" spans="1:29" s="10" customFormat="1" x14ac:dyDescent="0.35">
      <c r="A94" s="70"/>
      <c r="B94" s="70"/>
      <c r="C94" s="70"/>
      <c r="D94" s="63"/>
      <c r="E94" s="63"/>
      <c r="K94"/>
      <c r="L94"/>
      <c r="M94"/>
      <c r="N94"/>
      <c r="O94"/>
      <c r="P94"/>
      <c r="Q94"/>
      <c r="R94"/>
      <c r="S94"/>
      <c r="T94"/>
      <c r="U94"/>
      <c r="V94"/>
      <c r="W94"/>
      <c r="X94"/>
      <c r="Y94"/>
      <c r="Z94"/>
      <c r="AA94"/>
      <c r="AB94"/>
      <c r="AC94"/>
    </row>
    <row r="95" spans="1:29" s="10" customFormat="1" x14ac:dyDescent="0.35">
      <c r="A95" s="63"/>
      <c r="B95" s="63"/>
      <c r="C95" s="63"/>
      <c r="D95" s="63"/>
      <c r="E95" s="63"/>
      <c r="K95"/>
      <c r="L95"/>
      <c r="M95"/>
      <c r="N95"/>
      <c r="O95"/>
      <c r="P95"/>
      <c r="Q95"/>
      <c r="R95"/>
      <c r="S95"/>
      <c r="T95"/>
      <c r="U95"/>
      <c r="V95"/>
      <c r="W95"/>
      <c r="X95"/>
      <c r="Y95"/>
      <c r="Z95"/>
      <c r="AA95"/>
      <c r="AB95"/>
      <c r="AC95"/>
    </row>
    <row r="96" spans="1:29" s="10" customFormat="1" ht="18.5" x14ac:dyDescent="0.45">
      <c r="A96" s="64"/>
      <c r="B96" s="64"/>
      <c r="C96" s="64"/>
      <c r="D96" s="63"/>
      <c r="E96" s="63"/>
      <c r="K96"/>
      <c r="L96"/>
      <c r="M96"/>
      <c r="N96"/>
      <c r="O96"/>
      <c r="P96"/>
      <c r="Q96"/>
      <c r="R96"/>
      <c r="S96"/>
      <c r="T96"/>
      <c r="U96"/>
      <c r="V96"/>
      <c r="W96"/>
      <c r="X96"/>
      <c r="Y96"/>
      <c r="Z96"/>
      <c r="AA96"/>
      <c r="AB96"/>
      <c r="AC96"/>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1:D11"/>
    <mergeCell ref="A39:D39"/>
  </mergeCells>
  <dataValidations count="17">
    <dataValidation type="list" allowBlank="1" showInputMessage="1" showErrorMessage="1" sqref="A46:A66" xr:uid="{E8413770-7814-4D65-B8DB-B407D31C4759}">
      <formula1>"Matériels, Consommables, Etudes et conception, Communication et évènementiel, Informatique, Autres prestations de service"</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5A557856-DA2E-4751-A991-4F383BEB130F}">
      <formula1>#REF!&gt;100000</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70E8834F-4146-4749-A4EF-974D402E0489}">
      <formula1>#REF!&gt;50000</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BCED05E2-F1ED-492E-9CAE-8184C5926B1C}">
      <formula1>"Oui,Non"</formula1>
    </dataValidation>
    <dataValidation type="decimal" operator="greaterThanOrEqual" allowBlank="1" showInputMessage="1" showErrorMessage="1" error="Pour une seule dépense, ne renseigner que le montant HT ou le montant présenté si la TVA est récupérée (totalement ou partiellement)" sqref="I65254:I65293 I130790:I130829 I196326:I196365 I261862:I261901 I327398:I327437 I392934:I392973 I458470:I458509 I524006:I524045 I589542:I589581 I655078:I655117 I720614:I720653 I786150:I786189 I851686:I851725 I917222:I917261 I982758:I982797 F65442:G65481 F130978:G131017 F196514:G196553 F262050:G262089 F327586:G327625 F393122:G393161 F458658:G458697 F524194:G524233 F589730:G589769 F655266:G655305 F720802:G720841 F786338:G786377 F851874:G851913 F917410:G917449 F982946:G982985" xr:uid="{C65ACDF9-BE39-4D49-A0AA-0F094D0B95B2}">
      <formula1>ISBLANK(E65254)</formula1>
    </dataValidation>
    <dataValidation type="custom" operator="greaterThanOrEqual" allowBlank="1" showInputMessage="1" showErrorMessage="1" error="Pour une seule dépense, ne renseigner que le montant HT ou le montant présenté si la TVA est récupérée (totalement ou partiellement)" sqref="H65255:H65293 H130791:H130829 H196327:H196365 H261863:H261901 H327399:H327437 H392935:H392973 H458471:H458509 H524007:H524045 H589543:H589581 H655079:H655117 H720615:H720653 H786151:H786189 H851687:H851725 H917223:H917261 H982759:H982797 E65443:E65481 E130979:E131017 E196515:E196553 E262051:E262089 E327587:E327625 E393123:E393161 E458659:E458697 E524195:E524233 E589731:E589769 E655267:E655305 E720803:E720841 E786339:E786377 E851875:E851913 E917411:E917449 E982947:E982985" xr:uid="{0E27484D-DE41-4208-9BBD-841C04026F45}">
      <formula1>ISBLANK(F65255)</formula1>
    </dataValidation>
    <dataValidation type="decimal" operator="greaterThanOrEqual" allowBlank="1" showInputMessage="1" showErrorMessage="1" error="Pour une seule dépense, ne renseigner que le montant HT ou le montant présenté si la TVA est récupérée (totalement ou partiellement)" sqref="J65254:J65293 J130790:J130829 J196326:J196365 J261862:J261901 J327398:J327437 J392934:J392973 J458470:J458509 J524006:J524045 J589542:J589581 J655078:J655117 J720614:J720653 J786150:J786189 J851686:J851725 J917222:J917261 J982758:J982797" xr:uid="{FB5191A5-45C4-49F2-93C1-FCEB512C8B51}">
      <formula1>ISBLANK(H65254)</formula1>
    </dataValidation>
    <dataValidation operator="greaterThan" allowBlank="1" showInputMessage="1" showErrorMessage="1" sqref="I65299:I65338 I130835:I130874 I196371:I196410 I261907:I261946 I327443:I327482 I392979:I393018 I458515:I458554 I524051:I524090 I589587:I589626 I655123:I655162 I720659:I720698 I786195:I786234 I851731:I851770 I917267:I917306 I982803:I982842 I982900:I982939 I65351:I65390 I130887:I130926 I196423:I196462 I261959:I261998 I327495:I327534 I393031:I393070 I458567:I458606 I524103:I524142 I589639:I589678 I655175:I655214 I720711:I720750 I786247:I786286 I851783:I851822 I917319:I917358 I982855:I982894 I65396:I65435 I130932:I130971 I196468:I196507 I262004:I262043 I327540:I327579 I393076:I393115 I458612:I458651 I524148:I524187 I589684:I589723 I655220:I655259 I720756:I720795 I786292:I786331 I851828:I851867 I917364:I917403 M18:M34" xr:uid="{7F3FB505-92AF-4900-8733-3607B8AEDE2F}"/>
    <dataValidation type="decimal" allowBlank="1" showInputMessage="1" showErrorMessage="1" errorTitle="Format invalide" error="Vous devez renseigner une valeur numériqe." sqref="H982855:H982894 F65299:G65338 F130835:G130874 F196371:G196410 F261907:G261946 F327443:G327482 F392979:G393018 F458515:G458554 F524051:G524090 F589587:G589626 F655123:G655162 F720659:G720698 F786195:G786234 F851731:G851770 F917267:G917306 F982803:G982842 H65396:H65435 H130932:H130971 H196468:H196507 H262004:H262043 H327540:H327579 H393076:H393115 H458612:H458651 H524148:H524187 H589684:H589723 H655220:H655259 H720756:H720795 H786292:H786331 H851828:H851867 H917364:H917403 H982900:H982939 H65351:H65390 H130887:H130926 H196423:H196462 H261959:H261998 H327495:H327534 H393031:H393070 H458567:H458606 H524103:H524142 H589639:H589678 H655175:H655214 H720711:H720750 H786247:H786286 H851783:H851822 H917319:H917358 J18:J34" xr:uid="{E1C43525-4D29-4257-A1E6-E4497C0F1F2A}">
      <formula1>0</formula1>
      <formula2>10000000</formula2>
    </dataValidation>
    <dataValidation type="decimal" operator="greaterThanOrEqual" allowBlank="1" showInputMessage="1" showErrorMessage="1" error="Pour une seule dépense, ne renseigner que le montant HT ou le montant présenté si la TVA est récupérée (totalement ou partiellement)" sqref="H65254 H130790 H196326 H261862 H327398 H392934 H458470 H524006 H589542 H655078 H720614 H786150 H851686 H917222 H982758 E65442 E130978 E196514 E262050 E327586 E393122 E458658 E524194 E589730 E655266 E720802 E786338 E851874 E917410 E982946" xr:uid="{BB45FD2C-4A1E-4415-B4F4-34C0F320A419}">
      <formula1>ISBLANK(F65254)</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FCDBC85-6E12-4B3B-9170-BE8DEEC59782}">
      <formula1>"jours,heures"</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F65487:I65506 F131023:I131042 F196559:I196578 F262095:I262114 F327631:I327650 F393167:I393186 F458703:I458722 F524239:I524258 F589775:I589794 F655311:I655330 F720847:I720866 F786383:I786402 F851919:I851938 F917455:I917474 F982991:I983010 D983016:D983035 F65512:I65531 F131048:I131067 F196584:I196603 F262120:I262139 F327656:I327675 F393192:I393211 F458728:I458747 F524264:I524283 F589800:I589819 F655336:I655355 F720872:I720891 F786408:I786427 F851944:I851963 F917480:I917499 F983016:I983035 D65512:D65531 D131048:D131067 D196584:D196603 D262120:D262139 D327656:D327675 D393192:D393211 D458728:D458747 D524264:D524283 D589800:D589819 D655336:D655355 D720872:D720891 D786408:D786427 D851944:D851963 D917480:D917499" xr:uid="{6B243DFF-3512-47FF-9549-AE74AFA90B1D}">
      <formula1>0</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2F3705F5-5796-45CE-907E-08EE25CA5D1E}">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F42BEB3F-1498-4C0B-9151-D8F03C7BABB6}">
      <formula1>96</formula1>
    </dataValidation>
    <dataValidation type="decimal" operator="greaterThan" allowBlank="1" showInputMessage="1" showErrorMessage="1" sqref="H65299:H65338 H130835:H130874 H196371:H196410 H261907:H261946 H327443:H327482 H392979:H393018 H458515:H458554 H524051:H524090 H589587:H589626 H655123:H655162 H720659:H720698 H786195:H786234 H851731:H851770 H917267:H917306 H982803:H982842 L18:L34" xr:uid="{415808C2-392A-41AB-9426-9C405E50E4B0}">
      <formula1>0</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8520D668-BB8F-4C76-A209-11A2CF920862}">
      <formula1>"Frais de restauration,Frais de logement,Frais de mission à l'étranger (UE)"</formula1>
    </dataValidation>
    <dataValidation type="decimal" operator="greaterThanOrEqual" allowBlank="1" showInputMessage="1" showErrorMessage="1" error="Pour une seule dépense, ne renseigner que le montant HT ou le montant présenté si la TVA est récupérée (totalement ou partiellement)" sqref="H65442:H65481 H982946:H982985 H917410:H917449 H851874:H851913 H786338:H786377 H720802:H720841 H655266:H655305 H589730:H589769 H524194:H524233 H458658:H458697 H393122:H393161 H327586:H327625 H262050:H262089 H196514:H196553 H130978:H131017" xr:uid="{86A4A537-0EC2-4E92-99C7-4BDD79D57DCC}">
      <formula1>ISBLANK(E65442)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A6C7-1216-4FC9-A256-7C24AB847615}">
  <dimension ref="A1:AC99"/>
  <sheetViews>
    <sheetView zoomScale="80" zoomScaleNormal="80" workbookViewId="0">
      <selection activeCell="A35" sqref="A35:XFD36"/>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36" t="s">
        <v>82</v>
      </c>
      <c r="G6" s="136"/>
      <c r="H6" s="136"/>
      <c r="J6" s="13"/>
    </row>
    <row r="7" spans="1:29" ht="15.65" customHeight="1" x14ac:dyDescent="0.35">
      <c r="A7" s="130" t="s">
        <v>4</v>
      </c>
      <c r="B7" s="130"/>
      <c r="C7" s="130"/>
      <c r="D7" s="130"/>
      <c r="F7" s="136"/>
      <c r="G7" s="136"/>
      <c r="H7" s="136"/>
      <c r="J7" s="16"/>
    </row>
    <row r="8" spans="1:29" ht="31.5" customHeight="1" x14ac:dyDescent="0.35">
      <c r="A8" s="103" t="s">
        <v>90</v>
      </c>
      <c r="B8" s="112"/>
      <c r="C8" s="113"/>
      <c r="D8" s="114"/>
      <c r="F8" s="136"/>
      <c r="G8" s="136"/>
      <c r="H8" s="136"/>
      <c r="I8"/>
      <c r="J8"/>
    </row>
    <row r="9" spans="1:29" ht="26" x14ac:dyDescent="0.35">
      <c r="A9" s="104" t="s">
        <v>84</v>
      </c>
      <c r="B9" s="131"/>
      <c r="C9" s="132"/>
      <c r="D9" s="133"/>
      <c r="H9" s="17"/>
      <c r="I9"/>
      <c r="J9"/>
    </row>
    <row r="10" spans="1:29" ht="15.5" x14ac:dyDescent="0.35">
      <c r="A10" s="18"/>
      <c r="B10" s="19"/>
      <c r="C10" s="19"/>
      <c r="D10" s="20"/>
      <c r="G10" s="17"/>
      <c r="J10" s="17"/>
    </row>
    <row r="11" spans="1:29" ht="15.5" x14ac:dyDescent="0.35">
      <c r="A11" s="130" t="s">
        <v>5</v>
      </c>
      <c r="B11" s="130"/>
      <c r="C11" s="130"/>
      <c r="D11" s="130"/>
      <c r="G11" s="15"/>
      <c r="J11" s="21"/>
    </row>
    <row r="12" spans="1:29" ht="15.5" x14ac:dyDescent="0.35">
      <c r="A12" s="22" t="s">
        <v>6</v>
      </c>
      <c r="B12" s="105">
        <f>'Chef de file'!B12</f>
        <v>0</v>
      </c>
      <c r="C12" s="106"/>
      <c r="D12" s="107"/>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91</v>
      </c>
      <c r="B16" s="32" t="s">
        <v>9</v>
      </c>
      <c r="C16" s="32" t="s">
        <v>10</v>
      </c>
      <c r="D16" s="32" t="s">
        <v>11</v>
      </c>
      <c r="E16" s="32" t="s">
        <v>12</v>
      </c>
      <c r="F16" s="32" t="s">
        <v>13</v>
      </c>
      <c r="G16" s="32" t="s">
        <v>14</v>
      </c>
      <c r="H16" s="32" t="s">
        <v>83</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53" customHeight="1" x14ac:dyDescent="0.35">
      <c r="A38" s="45" t="s">
        <v>32</v>
      </c>
      <c r="B38" s="45"/>
      <c r="C38" s="45"/>
      <c r="G38" s="30"/>
      <c r="H38" s="30"/>
      <c r="I38" s="46"/>
      <c r="J38" s="47"/>
    </row>
    <row r="39" spans="1:13" ht="48" customHeight="1" x14ac:dyDescent="0.35">
      <c r="A39" s="134" t="s">
        <v>33</v>
      </c>
      <c r="B39" s="134"/>
      <c r="C39" s="134"/>
      <c r="D39" s="135"/>
      <c r="E39" s="48">
        <f>M35*15%</f>
        <v>0</v>
      </c>
      <c r="G39" s="46"/>
      <c r="J39" s="49"/>
    </row>
    <row r="40" spans="1:13" ht="18" x14ac:dyDescent="0.4">
      <c r="A40" s="47"/>
      <c r="B40" s="47"/>
      <c r="C40" s="47"/>
      <c r="D40" s="50"/>
      <c r="E40" s="46"/>
    </row>
    <row r="41" spans="1:13" ht="18" x14ac:dyDescent="0.4">
      <c r="A41" s="47"/>
      <c r="B41" s="47"/>
      <c r="C41" s="47"/>
      <c r="D41" s="50"/>
      <c r="E41" s="46"/>
    </row>
    <row r="42" spans="1:13" ht="56.25" customHeight="1"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37" t="s">
        <v>35</v>
      </c>
      <c r="B44" s="51" t="s">
        <v>36</v>
      </c>
      <c r="C44" s="32" t="s">
        <v>10</v>
      </c>
      <c r="D44" s="51" t="s">
        <v>37</v>
      </c>
      <c r="E44" s="51" t="s">
        <v>38</v>
      </c>
      <c r="F44" s="51" t="s">
        <v>39</v>
      </c>
      <c r="G44" s="51" t="s">
        <v>40</v>
      </c>
      <c r="H44" s="51" t="s">
        <v>41</v>
      </c>
      <c r="I44" s="51" t="s">
        <v>19</v>
      </c>
      <c r="J44" s="51" t="s">
        <v>42</v>
      </c>
    </row>
    <row r="45" spans="1:13" ht="50.15" customHeight="1" x14ac:dyDescent="0.35">
      <c r="A45" s="138"/>
      <c r="B45" s="52" t="s">
        <v>43</v>
      </c>
      <c r="C45" s="34" t="s">
        <v>22</v>
      </c>
      <c r="D45" s="53" t="s">
        <v>44</v>
      </c>
      <c r="E45" s="53" t="s">
        <v>45</v>
      </c>
      <c r="F45" s="53"/>
      <c r="G45" s="139" t="s">
        <v>68</v>
      </c>
      <c r="H45" s="139"/>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M35</f>
        <v>0</v>
      </c>
    </row>
    <row r="75" spans="1:10" ht="32.25" customHeight="1" x14ac:dyDescent="0.35">
      <c r="A75" s="126" t="s">
        <v>32</v>
      </c>
      <c r="B75" s="127"/>
      <c r="C75" s="127"/>
      <c r="D75" s="128"/>
      <c r="E75" s="129"/>
      <c r="F75" s="59">
        <f>E39</f>
        <v>0</v>
      </c>
    </row>
    <row r="76" spans="1:10" ht="32.25" customHeight="1" x14ac:dyDescent="0.35">
      <c r="A76" s="126" t="s">
        <v>49</v>
      </c>
      <c r="B76" s="127"/>
      <c r="C76" s="127"/>
      <c r="D76" s="128"/>
      <c r="E76" s="129"/>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26" t="s">
        <v>51</v>
      </c>
      <c r="B78" s="127"/>
      <c r="C78" s="127"/>
      <c r="D78" s="128"/>
      <c r="E78" s="129"/>
      <c r="F78" s="59">
        <f>SUMIF($A$46:$A$66,"Etudes et conception",$I$46:$I$66)</f>
        <v>0</v>
      </c>
    </row>
    <row r="79" spans="1:10" ht="28" customHeight="1" x14ac:dyDescent="0.35">
      <c r="A79" s="126" t="s">
        <v>52</v>
      </c>
      <c r="B79" s="127"/>
      <c r="C79" s="127"/>
      <c r="D79" s="127"/>
      <c r="E79" s="140"/>
      <c r="F79" s="59">
        <f>SUMIF($A$46:$A$66,"Communication et évènementiel",$I$46:$I$66)</f>
        <v>0</v>
      </c>
    </row>
    <row r="80" spans="1:10" ht="28" customHeight="1" x14ac:dyDescent="0.35">
      <c r="A80" s="126" t="s">
        <v>53</v>
      </c>
      <c r="B80" s="127"/>
      <c r="C80" s="127"/>
      <c r="D80" s="127"/>
      <c r="E80" s="140"/>
      <c r="F80" s="59">
        <f>SUMIF($A$46:$A$66,"Informatique",$I$46:$I$66)</f>
        <v>0</v>
      </c>
    </row>
    <row r="81" spans="1:29" ht="28" customHeight="1" x14ac:dyDescent="0.35">
      <c r="A81" s="126" t="s">
        <v>54</v>
      </c>
      <c r="B81" s="127"/>
      <c r="C81" s="127"/>
      <c r="D81" s="127"/>
      <c r="E81" s="140"/>
      <c r="F81" s="59">
        <f>SUMIF($A$46:$A$66,"Autres prestations de service",$I$46:$I$66)</f>
        <v>0</v>
      </c>
    </row>
    <row r="82" spans="1:29" ht="33.75" customHeight="1" x14ac:dyDescent="0.35">
      <c r="A82" s="126" t="s">
        <v>55</v>
      </c>
      <c r="B82" s="127"/>
      <c r="C82" s="127"/>
      <c r="D82" s="128"/>
      <c r="E82" s="129"/>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9.65" customHeight="1" x14ac:dyDescent="0.35">
      <c r="A86" s="141" t="s">
        <v>56</v>
      </c>
      <c r="B86" s="141"/>
      <c r="C86" s="141"/>
      <c r="D86" s="141"/>
      <c r="E86" s="141"/>
      <c r="F86" s="141"/>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1:D11"/>
    <mergeCell ref="A39:D39"/>
  </mergeCells>
  <conditionalFormatting sqref="F46:F65">
    <cfRule type="expression" dxfId="4"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234A5CDC-2624-4653-8DF0-8A0474B0738B}">
      <formula1>ISBLANK(F65442)</formula1>
    </dataValidation>
    <dataValidation type="list" allowBlank="1" showInputMessage="1" showErrorMessage="1" sqref="A46:A66" xr:uid="{BF7E4013-C5C6-4D6A-998A-3FF08EE441CB}">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88D60486-BC01-411F-968C-A007C509CED7}">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7E52FB4F-06E1-4180-B344-374049CC578E}">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8C3F95B9-74C5-423A-A7D5-4DAEBEE1FBF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6E82DF76-0C7D-473B-8E23-556B409B0B60}">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E0D04CB9-0A21-44E1-A5DB-446A32F9DBB4}">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E0433BBD-6778-460A-835D-27D93EE3F00D}">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3EC7A583-91B0-47FE-BF74-0F828E90B6DC}">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BBE42410-BFE8-47EE-A124-C443C504CB49}">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CA101D5A-E1B9-4930-900C-FC1E5E364B5D}">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A82DBAE2-DAB1-4E13-8984-A50E042C6D75}"/>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5B48EA7A-5632-40BB-BD4A-C7D024450432}">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FD33EB5B-E607-4C27-98C6-BE9A100832ED}">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83F8F65-2B06-49CF-B942-E25B4677C2F9}">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3D4A56AB-F468-4DCB-953C-E12868707DEF}">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A2CE3698-445A-4531-8C96-3FBB09E72E76}">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12B795CB-8204-4914-B0C2-5B93B49D2821}">
      <formula1>#REF!&gt;100000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28DC-D33F-444C-97D5-21140723C3F3}">
  <dimension ref="A1:AC99"/>
  <sheetViews>
    <sheetView zoomScale="80" zoomScaleNormal="80" workbookViewId="0">
      <selection activeCell="A68" sqref="A67:XFD68"/>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36" t="s">
        <v>82</v>
      </c>
      <c r="G6" s="136"/>
      <c r="H6" s="136"/>
      <c r="J6" s="13"/>
    </row>
    <row r="7" spans="1:29" ht="15.65" customHeight="1" x14ac:dyDescent="0.35">
      <c r="A7" s="130" t="s">
        <v>4</v>
      </c>
      <c r="B7" s="130"/>
      <c r="C7" s="130"/>
      <c r="D7" s="130"/>
      <c r="F7" s="136"/>
      <c r="G7" s="136"/>
      <c r="H7" s="136"/>
      <c r="J7" s="16"/>
    </row>
    <row r="8" spans="1:29" ht="31.5" customHeight="1" x14ac:dyDescent="0.35">
      <c r="A8" s="103" t="s">
        <v>90</v>
      </c>
      <c r="B8" s="112"/>
      <c r="C8" s="113"/>
      <c r="D8" s="114"/>
      <c r="F8" s="136"/>
      <c r="G8" s="136"/>
      <c r="H8" s="136"/>
      <c r="I8"/>
      <c r="J8"/>
    </row>
    <row r="9" spans="1:29" ht="26" x14ac:dyDescent="0.35">
      <c r="A9" s="104" t="s">
        <v>84</v>
      </c>
      <c r="B9" s="131"/>
      <c r="C9" s="132"/>
      <c r="D9" s="133"/>
      <c r="H9" s="17"/>
      <c r="I9"/>
      <c r="J9"/>
    </row>
    <row r="10" spans="1:29" ht="15.5" x14ac:dyDescent="0.35">
      <c r="A10" s="18"/>
      <c r="B10" s="19"/>
      <c r="C10" s="19"/>
      <c r="D10" s="20"/>
      <c r="G10" s="17"/>
      <c r="J10" s="17"/>
    </row>
    <row r="11" spans="1:29" ht="15.5" x14ac:dyDescent="0.35">
      <c r="A11" s="130" t="s">
        <v>5</v>
      </c>
      <c r="B11" s="130"/>
      <c r="C11" s="130"/>
      <c r="D11" s="130"/>
      <c r="G11" s="15"/>
      <c r="J11" s="21"/>
    </row>
    <row r="12" spans="1:29" ht="15.5" x14ac:dyDescent="0.35">
      <c r="A12" s="22" t="s">
        <v>6</v>
      </c>
      <c r="B12" s="105">
        <f>'Chef de file'!B12</f>
        <v>0</v>
      </c>
      <c r="C12" s="106"/>
      <c r="D12" s="107"/>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91</v>
      </c>
      <c r="B16" s="32" t="s">
        <v>9</v>
      </c>
      <c r="C16" s="32" t="s">
        <v>10</v>
      </c>
      <c r="D16" s="32" t="s">
        <v>11</v>
      </c>
      <c r="E16" s="32" t="s">
        <v>12</v>
      </c>
      <c r="F16" s="32" t="s">
        <v>13</v>
      </c>
      <c r="G16" s="32" t="s">
        <v>14</v>
      </c>
      <c r="H16" s="32" t="s">
        <v>83</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6" si="0">$G18/$I18</f>
        <v>#DIV/0!</v>
      </c>
      <c r="K18" s="42" t="e">
        <f t="shared" ref="K18:K36"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6"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ht="21" customHeight="1" x14ac:dyDescent="0.35">
      <c r="A35" s="37"/>
      <c r="B35" s="37"/>
      <c r="C35" s="37"/>
      <c r="D35" s="37"/>
      <c r="E35" s="37"/>
      <c r="F35" s="37"/>
      <c r="G35" s="38"/>
      <c r="H35" s="39"/>
      <c r="I35" s="40"/>
      <c r="J35" s="41" t="e">
        <f t="shared" si="0"/>
        <v>#DIV/0!</v>
      </c>
      <c r="K35" s="42" t="e">
        <f t="shared" si="1"/>
        <v>#DIV/0!</v>
      </c>
      <c r="L35" s="73"/>
      <c r="M35" s="41">
        <f t="shared" si="2"/>
        <v>0</v>
      </c>
    </row>
    <row r="36" spans="1:13" ht="21" customHeight="1" x14ac:dyDescent="0.35">
      <c r="A36" s="37"/>
      <c r="B36" s="37"/>
      <c r="C36" s="37"/>
      <c r="D36" s="37"/>
      <c r="E36" s="37"/>
      <c r="F36" s="37"/>
      <c r="G36" s="38"/>
      <c r="H36" s="39"/>
      <c r="I36" s="40"/>
      <c r="J36" s="41" t="e">
        <f t="shared" si="0"/>
        <v>#DIV/0!</v>
      </c>
      <c r="K36" s="42" t="e">
        <f t="shared" si="1"/>
        <v>#DIV/0!</v>
      </c>
      <c r="L36" s="73"/>
      <c r="M36" s="41">
        <f t="shared" si="2"/>
        <v>0</v>
      </c>
    </row>
    <row r="37" spans="1:13" x14ac:dyDescent="0.35">
      <c r="A37" s="30"/>
      <c r="B37" s="30"/>
      <c r="C37" s="30"/>
      <c r="G37" s="30"/>
      <c r="H37" s="30"/>
      <c r="I37" s="30"/>
      <c r="L37" s="10"/>
      <c r="M37" s="44">
        <f>SUM(M18:M36)</f>
        <v>0</v>
      </c>
    </row>
    <row r="38" spans="1:13" x14ac:dyDescent="0.35">
      <c r="A38" s="30"/>
      <c r="B38" s="30"/>
      <c r="C38" s="30"/>
      <c r="G38" s="30"/>
      <c r="H38" s="30"/>
      <c r="I38" s="30"/>
      <c r="L38" s="10"/>
    </row>
    <row r="39" spans="1:13" x14ac:dyDescent="0.35">
      <c r="A39" s="30"/>
      <c r="B39" s="30"/>
      <c r="C39" s="30"/>
      <c r="G39" s="30"/>
      <c r="H39" s="30"/>
      <c r="I39" s="30"/>
      <c r="L39" s="10"/>
    </row>
    <row r="40" spans="1:13" ht="18" x14ac:dyDescent="0.35">
      <c r="A40" s="45" t="s">
        <v>32</v>
      </c>
      <c r="B40" s="45"/>
      <c r="C40" s="45"/>
      <c r="G40" s="30"/>
      <c r="H40" s="30"/>
      <c r="I40" s="46"/>
      <c r="J40" s="47"/>
    </row>
    <row r="41" spans="1:13" ht="15.5" x14ac:dyDescent="0.35">
      <c r="A41" s="134" t="s">
        <v>33</v>
      </c>
      <c r="B41" s="134"/>
      <c r="C41" s="134"/>
      <c r="D41" s="135"/>
      <c r="E41" s="48">
        <f>M37*15%</f>
        <v>0</v>
      </c>
      <c r="G41" s="46"/>
      <c r="J41" s="49"/>
    </row>
    <row r="42" spans="1:13" ht="18" x14ac:dyDescent="0.4">
      <c r="A42" s="47"/>
      <c r="B42" s="47"/>
      <c r="C42" s="47"/>
      <c r="D42" s="50"/>
      <c r="E42" s="46"/>
    </row>
    <row r="43" spans="1:13" ht="18" x14ac:dyDescent="0.4">
      <c r="A43" s="47"/>
      <c r="B43" s="47"/>
      <c r="C43" s="47"/>
      <c r="D43" s="50"/>
      <c r="E43" s="46"/>
    </row>
    <row r="44" spans="1:13" ht="18" x14ac:dyDescent="0.35">
      <c r="A44" s="45" t="s">
        <v>34</v>
      </c>
      <c r="B44" s="45"/>
      <c r="C44" s="45"/>
      <c r="D44" s="21"/>
      <c r="E44" s="17"/>
      <c r="F44" s="23"/>
      <c r="G44" s="23"/>
      <c r="H44" s="23"/>
      <c r="I44" s="23"/>
      <c r="J44" s="23"/>
    </row>
    <row r="45" spans="1:13" x14ac:dyDescent="0.35">
      <c r="A45" s="29" t="s">
        <v>8</v>
      </c>
      <c r="B45" s="29"/>
      <c r="C45" s="29"/>
      <c r="D45" s="21"/>
      <c r="E45" s="17"/>
      <c r="F45" s="23"/>
      <c r="G45" s="23"/>
      <c r="H45" s="23"/>
      <c r="I45" s="23"/>
      <c r="J45" s="23"/>
    </row>
    <row r="46" spans="1:13" ht="50.25" customHeight="1" x14ac:dyDescent="0.35">
      <c r="A46" s="137" t="s">
        <v>35</v>
      </c>
      <c r="B46" s="51" t="s">
        <v>36</v>
      </c>
      <c r="C46" s="32" t="s">
        <v>10</v>
      </c>
      <c r="D46" s="51" t="s">
        <v>37</v>
      </c>
      <c r="E46" s="51" t="s">
        <v>38</v>
      </c>
      <c r="F46" s="51" t="s">
        <v>39</v>
      </c>
      <c r="G46" s="51" t="s">
        <v>40</v>
      </c>
      <c r="H46" s="51" t="s">
        <v>41</v>
      </c>
      <c r="I46" s="51" t="s">
        <v>19</v>
      </c>
      <c r="J46" s="51" t="s">
        <v>42</v>
      </c>
    </row>
    <row r="47" spans="1:13" ht="50.15" customHeight="1" x14ac:dyDescent="0.35">
      <c r="A47" s="138"/>
      <c r="B47" s="52" t="s">
        <v>43</v>
      </c>
      <c r="C47" s="34" t="s">
        <v>22</v>
      </c>
      <c r="D47" s="53" t="s">
        <v>44</v>
      </c>
      <c r="E47" s="53" t="s">
        <v>45</v>
      </c>
      <c r="F47" s="53"/>
      <c r="G47" s="139" t="s">
        <v>68</v>
      </c>
      <c r="H47" s="139"/>
      <c r="I47" s="54"/>
      <c r="J47" s="54"/>
    </row>
    <row r="48" spans="1:13" x14ac:dyDescent="0.35">
      <c r="A48" s="55"/>
      <c r="B48" s="55"/>
      <c r="C48" s="56"/>
      <c r="D48" s="56"/>
      <c r="E48" s="56"/>
      <c r="F48" s="38"/>
      <c r="G48" s="38"/>
      <c r="H48" s="38"/>
      <c r="I48" s="41">
        <f>IF(H48="Oui",F48,F48+G48)</f>
        <v>0</v>
      </c>
      <c r="J48" s="56"/>
    </row>
    <row r="49" spans="1:10" x14ac:dyDescent="0.35">
      <c r="A49" s="55"/>
      <c r="B49" s="55"/>
      <c r="C49" s="56"/>
      <c r="D49" s="56"/>
      <c r="E49" s="56"/>
      <c r="F49" s="38"/>
      <c r="G49" s="38"/>
      <c r="H49" s="38"/>
      <c r="I49" s="41">
        <f t="shared" ref="I49:I66" si="3">IF(H49="Oui",F49,F49+G49)</f>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SUM(F48:F66)</f>
        <v>0</v>
      </c>
      <c r="G67" s="57">
        <f>SUM(G48:G66)</f>
        <v>0</v>
      </c>
      <c r="H67" s="57"/>
      <c r="I67" s="57">
        <f>SUM(I48:I66)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M37</f>
        <v>0</v>
      </c>
    </row>
    <row r="75" spans="1:10" ht="32.25" customHeight="1" x14ac:dyDescent="0.35">
      <c r="A75" s="126" t="s">
        <v>32</v>
      </c>
      <c r="B75" s="127"/>
      <c r="C75" s="127"/>
      <c r="D75" s="128"/>
      <c r="E75" s="129"/>
      <c r="F75" s="59">
        <f>E41</f>
        <v>0</v>
      </c>
    </row>
    <row r="76" spans="1:10" ht="32.25" customHeight="1" x14ac:dyDescent="0.35">
      <c r="A76" s="126" t="s">
        <v>49</v>
      </c>
      <c r="B76" s="127"/>
      <c r="C76" s="127"/>
      <c r="D76" s="128"/>
      <c r="E76" s="129"/>
      <c r="F76" s="59">
        <f>SUMIF($A$48:$A$66,"Matériels",$I$48:$I$66)</f>
        <v>0</v>
      </c>
    </row>
    <row r="77" spans="1:10" ht="32.25" customHeight="1" x14ac:dyDescent="0.35">
      <c r="A77" s="60" t="s">
        <v>50</v>
      </c>
      <c r="B77" s="61"/>
      <c r="C77" s="61"/>
      <c r="D77" s="61"/>
      <c r="E77" s="62"/>
      <c r="F77" s="59">
        <f>SUMIF($A$48:$A$66,"Consommables",$I$48:$I$66)</f>
        <v>0</v>
      </c>
    </row>
    <row r="78" spans="1:10" ht="28.5" customHeight="1" x14ac:dyDescent="0.35">
      <c r="A78" s="126" t="s">
        <v>51</v>
      </c>
      <c r="B78" s="127"/>
      <c r="C78" s="127"/>
      <c r="D78" s="128"/>
      <c r="E78" s="129"/>
      <c r="F78" s="59">
        <f>SUMIF($A$48:$A$66,"Etudes et conception",$I$48:$I$66)</f>
        <v>0</v>
      </c>
    </row>
    <row r="79" spans="1:10" ht="28" customHeight="1" x14ac:dyDescent="0.35">
      <c r="A79" s="126" t="s">
        <v>52</v>
      </c>
      <c r="B79" s="127"/>
      <c r="C79" s="127"/>
      <c r="D79" s="127"/>
      <c r="E79" s="140"/>
      <c r="F79" s="59">
        <f>SUMIF($A$48:$A$66,"Communication et évènementiel",$I$48:$I$66)</f>
        <v>0</v>
      </c>
    </row>
    <row r="80" spans="1:10" ht="28" customHeight="1" x14ac:dyDescent="0.35">
      <c r="A80" s="126" t="s">
        <v>53</v>
      </c>
      <c r="B80" s="127"/>
      <c r="C80" s="127"/>
      <c r="D80" s="127"/>
      <c r="E80" s="140"/>
      <c r="F80" s="59">
        <f>SUMIF($A$48:$A$66,"Informatique",$I$48:$I$66)</f>
        <v>0</v>
      </c>
    </row>
    <row r="81" spans="1:29" ht="28" customHeight="1" x14ac:dyDescent="0.35">
      <c r="A81" s="126" t="s">
        <v>54</v>
      </c>
      <c r="B81" s="127"/>
      <c r="C81" s="127"/>
      <c r="D81" s="127"/>
      <c r="E81" s="140"/>
      <c r="F81" s="59">
        <f>SUMIF($A$48:$A$66,"Autres prestations de service",$I$48:$I$66)</f>
        <v>0</v>
      </c>
    </row>
    <row r="82" spans="1:29" ht="33.75" customHeight="1" x14ac:dyDescent="0.35">
      <c r="A82" s="126" t="s">
        <v>55</v>
      </c>
      <c r="B82" s="127"/>
      <c r="C82" s="127"/>
      <c r="D82" s="128"/>
      <c r="E82" s="129"/>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9.65" customHeight="1" x14ac:dyDescent="0.35">
      <c r="A86" s="141" t="s">
        <v>56</v>
      </c>
      <c r="B86" s="141"/>
      <c r="C86" s="141"/>
      <c r="D86" s="141"/>
      <c r="E86" s="141"/>
      <c r="F86" s="141"/>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6:A47"/>
    <mergeCell ref="G47:H47"/>
    <mergeCell ref="A74:E74"/>
    <mergeCell ref="A75:E75"/>
    <mergeCell ref="A76:E76"/>
    <mergeCell ref="A78:E78"/>
    <mergeCell ref="A7:D7"/>
    <mergeCell ref="B9:D9"/>
    <mergeCell ref="A11:D11"/>
    <mergeCell ref="A41:D41"/>
  </mergeCells>
  <conditionalFormatting sqref="F48:F66">
    <cfRule type="expression" dxfId="3" priority="1" stopIfTrue="1">
      <formula>ISBLANK(G48)</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8A2022BC-5548-4AFD-9346-239C9DF2C30A}">
      <formula1>ISBLANK(F65442)</formula1>
    </dataValidation>
    <dataValidation type="list" allowBlank="1" showInputMessage="1" showErrorMessage="1" sqref="A48:A66" xr:uid="{8E3CE4F1-B5C6-4724-B2A9-E62735AEF9A2}">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2186ED94-D53F-45B6-8821-10A7A1E91BB1}">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E71938FC-672D-48A2-8C38-23A9CC0D2515}">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6" xr:uid="{9DFD16EB-C145-4627-96B2-0E7B2FA8051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635B6410-0E2C-4875-A832-294FB17D8927}">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C4CD6771-8435-4EE7-8803-D274B27A9411}">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AA8B6AC1-CBE0-4995-88E3-C7BF94AE8557}">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323F7469-EBB3-416C-87F6-CDF50B21E324}">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A452B4D4-02E0-4348-9312-3710AB307481}">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6" xr:uid="{1F77D9E2-1B26-4BDF-A7C0-A97088EAA2A4}">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6" xr:uid="{DBA8664C-A3CD-407D-ACF0-BFC1E0BA7683}"/>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12C8D49B-5B65-43F6-881E-B15F744C1E10}">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402F6DD0-25AB-4F4D-9D3C-0664CFF9DE37}">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9E32E03-85AA-4A70-99B7-1CDEFD679CC4}">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8:H66" xr:uid="{71F2D3AF-0477-49A7-B7A0-45330D8E090A}">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0D373859-1B02-4503-BCC3-AED0294725B5}">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F466647E-DD43-4C1A-A31E-C13384717A54}">
      <formula1>#REF!&gt;100000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E4AC-F0C7-47EC-9968-C3418F322FBE}">
  <dimension ref="A1:AC99"/>
  <sheetViews>
    <sheetView zoomScale="80" zoomScaleNormal="80" workbookViewId="0">
      <selection activeCell="A35" sqref="A35:XFD36"/>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36" t="s">
        <v>82</v>
      </c>
      <c r="G6" s="136"/>
      <c r="H6" s="136"/>
      <c r="J6" s="13"/>
    </row>
    <row r="7" spans="1:29" ht="15.65" customHeight="1" x14ac:dyDescent="0.35">
      <c r="A7" s="130" t="s">
        <v>4</v>
      </c>
      <c r="B7" s="130"/>
      <c r="C7" s="130"/>
      <c r="D7" s="130"/>
      <c r="F7" s="136"/>
      <c r="G7" s="136"/>
      <c r="H7" s="136"/>
      <c r="J7" s="16"/>
    </row>
    <row r="8" spans="1:29" ht="31.5" customHeight="1" x14ac:dyDescent="0.35">
      <c r="A8" s="103" t="s">
        <v>90</v>
      </c>
      <c r="B8" s="112"/>
      <c r="C8" s="113"/>
      <c r="D8" s="114"/>
      <c r="F8" s="136"/>
      <c r="G8" s="136"/>
      <c r="H8" s="136"/>
      <c r="I8"/>
      <c r="J8"/>
    </row>
    <row r="9" spans="1:29" ht="26" x14ac:dyDescent="0.35">
      <c r="A9" s="104" t="s">
        <v>84</v>
      </c>
      <c r="B9" s="131"/>
      <c r="C9" s="132"/>
      <c r="D9" s="133"/>
      <c r="H9" s="17"/>
      <c r="I9"/>
      <c r="J9"/>
    </row>
    <row r="10" spans="1:29" ht="15.5" x14ac:dyDescent="0.35">
      <c r="A10" s="18"/>
      <c r="B10" s="19"/>
      <c r="C10" s="19"/>
      <c r="D10" s="20"/>
      <c r="G10" s="17"/>
      <c r="J10" s="17"/>
    </row>
    <row r="11" spans="1:29" ht="15.5" x14ac:dyDescent="0.35">
      <c r="A11" s="130" t="s">
        <v>5</v>
      </c>
      <c r="B11" s="130"/>
      <c r="C11" s="130"/>
      <c r="D11" s="130"/>
      <c r="G11" s="15"/>
      <c r="J11" s="21"/>
    </row>
    <row r="12" spans="1:29" ht="15.5" x14ac:dyDescent="0.35">
      <c r="A12" s="22" t="s">
        <v>6</v>
      </c>
      <c r="B12" s="105">
        <f>'Chef de file'!B12</f>
        <v>0</v>
      </c>
      <c r="C12" s="106"/>
      <c r="D12" s="107"/>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91</v>
      </c>
      <c r="B16" s="32" t="s">
        <v>9</v>
      </c>
      <c r="C16" s="32" t="s">
        <v>10</v>
      </c>
      <c r="D16" s="32" t="s">
        <v>11</v>
      </c>
      <c r="E16" s="32" t="s">
        <v>12</v>
      </c>
      <c r="F16" s="32" t="s">
        <v>13</v>
      </c>
      <c r="G16" s="32" t="s">
        <v>14</v>
      </c>
      <c r="H16" s="32" t="s">
        <v>83</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4" t="s">
        <v>33</v>
      </c>
      <c r="B39" s="134"/>
      <c r="C39" s="134"/>
      <c r="D39" s="135"/>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37" t="s">
        <v>35</v>
      </c>
      <c r="B44" s="51" t="s">
        <v>36</v>
      </c>
      <c r="C44" s="32" t="s">
        <v>10</v>
      </c>
      <c r="D44" s="51" t="s">
        <v>37</v>
      </c>
      <c r="E44" s="51" t="s">
        <v>38</v>
      </c>
      <c r="F44" s="51" t="s">
        <v>39</v>
      </c>
      <c r="G44" s="51" t="s">
        <v>40</v>
      </c>
      <c r="H44" s="51" t="s">
        <v>41</v>
      </c>
      <c r="I44" s="51" t="s">
        <v>19</v>
      </c>
      <c r="J44" s="51" t="s">
        <v>42</v>
      </c>
    </row>
    <row r="45" spans="1:13" ht="50.15" customHeight="1" x14ac:dyDescent="0.35">
      <c r="A45" s="138"/>
      <c r="B45" s="52" t="s">
        <v>43</v>
      </c>
      <c r="C45" s="34" t="s">
        <v>22</v>
      </c>
      <c r="D45" s="53" t="s">
        <v>44</v>
      </c>
      <c r="E45" s="53" t="s">
        <v>45</v>
      </c>
      <c r="F45" s="53"/>
      <c r="G45" s="139" t="s">
        <v>68</v>
      </c>
      <c r="H45" s="139"/>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M35</f>
        <v>0</v>
      </c>
    </row>
    <row r="75" spans="1:10" ht="32.25" customHeight="1" x14ac:dyDescent="0.35">
      <c r="A75" s="126" t="s">
        <v>32</v>
      </c>
      <c r="B75" s="127"/>
      <c r="C75" s="127"/>
      <c r="D75" s="128"/>
      <c r="E75" s="129"/>
      <c r="F75" s="59">
        <f>E39</f>
        <v>0</v>
      </c>
    </row>
    <row r="76" spans="1:10" ht="32.25" customHeight="1" x14ac:dyDescent="0.35">
      <c r="A76" s="126" t="s">
        <v>49</v>
      </c>
      <c r="B76" s="127"/>
      <c r="C76" s="127"/>
      <c r="D76" s="128"/>
      <c r="E76" s="129"/>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26" t="s">
        <v>51</v>
      </c>
      <c r="B78" s="127"/>
      <c r="C78" s="127"/>
      <c r="D78" s="128"/>
      <c r="E78" s="129"/>
      <c r="F78" s="59">
        <f>SUMIF($A$46:$A$66,"Etudes et conception",$I$46:$I$66)</f>
        <v>0</v>
      </c>
    </row>
    <row r="79" spans="1:10" ht="28" customHeight="1" x14ac:dyDescent="0.35">
      <c r="A79" s="126" t="s">
        <v>52</v>
      </c>
      <c r="B79" s="127"/>
      <c r="C79" s="127"/>
      <c r="D79" s="127"/>
      <c r="E79" s="140"/>
      <c r="F79" s="59">
        <f>SUMIF($A$46:$A$66,"Communication et évènementiel",$I$46:$I$66)</f>
        <v>0</v>
      </c>
    </row>
    <row r="80" spans="1:10" ht="28" customHeight="1" x14ac:dyDescent="0.35">
      <c r="A80" s="126" t="s">
        <v>53</v>
      </c>
      <c r="B80" s="127"/>
      <c r="C80" s="127"/>
      <c r="D80" s="127"/>
      <c r="E80" s="140"/>
      <c r="F80" s="59">
        <f>SUMIF($A$46:$A$66,"Informatique",$I$46:$I$66)</f>
        <v>0</v>
      </c>
    </row>
    <row r="81" spans="1:29" ht="28" customHeight="1" x14ac:dyDescent="0.35">
      <c r="A81" s="126" t="s">
        <v>54</v>
      </c>
      <c r="B81" s="127"/>
      <c r="C81" s="127"/>
      <c r="D81" s="127"/>
      <c r="E81" s="140"/>
      <c r="F81" s="59">
        <f>SUMIF($A$46:$A$66,"Autres prestations de service",$I$46:$I$66)</f>
        <v>0</v>
      </c>
    </row>
    <row r="82" spans="1:29" ht="33.75" customHeight="1" x14ac:dyDescent="0.35">
      <c r="A82" s="126" t="s">
        <v>55</v>
      </c>
      <c r="B82" s="127"/>
      <c r="C82" s="127"/>
      <c r="D82" s="128"/>
      <c r="E82" s="129"/>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8.4" customHeight="1" x14ac:dyDescent="0.35">
      <c r="A86" s="141" t="s">
        <v>56</v>
      </c>
      <c r="B86" s="141"/>
      <c r="C86" s="141"/>
      <c r="D86" s="141"/>
      <c r="E86" s="141"/>
      <c r="F86" s="141"/>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1:D11"/>
    <mergeCell ref="A39:D39"/>
  </mergeCells>
  <conditionalFormatting sqref="F46:F65">
    <cfRule type="expression" dxfId="2"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FDE16D2A-E4DB-46B2-9E90-D59710C3BDA6}">
      <formula1>ISBLANK(F65442)</formula1>
    </dataValidation>
    <dataValidation type="list" allowBlank="1" showInputMessage="1" showErrorMessage="1" sqref="A46:A66" xr:uid="{F6C2C605-2CF7-4D12-A5FA-2A38E87A7E4A}">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64196F6A-7B8C-474C-83AF-31A1F3C941BA}">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4B716068-AC4D-4AA6-B864-848DEF6C9BEA}">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0FD8D4F0-8320-4157-B5D6-B820CD6FDAF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D0347D7E-F4FE-4255-BDC0-E33A15C78B54}">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33CB8CFE-FC51-4DEB-B8BA-42620A2D5BF1}">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F5B7C033-BF16-4005-80C2-DC15A6FD1FAA}">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EB872AC-B1DF-4AB6-8A4F-4B8EC877F978}">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35AE5C8D-2BF5-4962-9AC6-1FD0687D7BEF}">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8207C950-7E20-4342-954E-7DD911E14667}">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29CCF8A1-483A-4270-BAED-3CC74B38BE6C}"/>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0B595296-9FDF-4FCE-A4B2-37798165499F}">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5AF34FFD-2B82-4F9A-A033-9DAFBAD523E5}">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17AF369-99C6-4BC4-9DA9-7FB5E3C18031}">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F7120D4E-D9E6-4EE4-83BE-30E4458D0C1E}">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86EC1535-2FAD-4ABD-8759-F35DAFF1898D}">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6A874C97-91D8-4D04-B07C-B5B81B343FD4}">
      <formula1>#REF!&gt;100000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BE32-0B19-4811-9791-25B75DE27C48}">
  <dimension ref="A1:AC99"/>
  <sheetViews>
    <sheetView zoomScale="80" zoomScaleNormal="80" workbookViewId="0">
      <selection activeCell="A35" sqref="A35:XFD36"/>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36" t="s">
        <v>82</v>
      </c>
      <c r="G6" s="136"/>
      <c r="H6" s="136"/>
      <c r="J6" s="13"/>
    </row>
    <row r="7" spans="1:29" ht="15.65" customHeight="1" x14ac:dyDescent="0.35">
      <c r="A7" s="130" t="s">
        <v>4</v>
      </c>
      <c r="B7" s="130"/>
      <c r="C7" s="130"/>
      <c r="D7" s="130"/>
      <c r="F7" s="136"/>
      <c r="G7" s="136"/>
      <c r="H7" s="136"/>
      <c r="J7" s="16"/>
    </row>
    <row r="8" spans="1:29" ht="31.5" customHeight="1" x14ac:dyDescent="0.35">
      <c r="A8" s="103" t="s">
        <v>90</v>
      </c>
      <c r="B8" s="112"/>
      <c r="C8" s="113"/>
      <c r="D8" s="114"/>
      <c r="F8" s="136"/>
      <c r="G8" s="136"/>
      <c r="H8" s="136"/>
      <c r="I8"/>
      <c r="J8"/>
    </row>
    <row r="9" spans="1:29" ht="26" x14ac:dyDescent="0.35">
      <c r="A9" s="104" t="s">
        <v>84</v>
      </c>
      <c r="B9" s="131"/>
      <c r="C9" s="132"/>
      <c r="D9" s="133"/>
      <c r="H9" s="17"/>
      <c r="I9"/>
      <c r="J9"/>
    </row>
    <row r="10" spans="1:29" ht="15.5" x14ac:dyDescent="0.35">
      <c r="A10" s="18"/>
      <c r="B10" s="19"/>
      <c r="C10" s="19"/>
      <c r="D10" s="20"/>
      <c r="G10" s="17"/>
      <c r="J10" s="17"/>
    </row>
    <row r="11" spans="1:29" ht="15.5" x14ac:dyDescent="0.35">
      <c r="A11" s="130" t="s">
        <v>5</v>
      </c>
      <c r="B11" s="130"/>
      <c r="C11" s="130"/>
      <c r="D11" s="130"/>
      <c r="G11" s="15"/>
      <c r="J11" s="21"/>
    </row>
    <row r="12" spans="1:29" ht="15.5" x14ac:dyDescent="0.35">
      <c r="A12" s="22" t="s">
        <v>6</v>
      </c>
      <c r="B12" s="105">
        <f>'Chef de file'!B12</f>
        <v>0</v>
      </c>
      <c r="C12" s="106"/>
      <c r="D12" s="107"/>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91</v>
      </c>
      <c r="B16" s="32" t="s">
        <v>9</v>
      </c>
      <c r="C16" s="32" t="s">
        <v>10</v>
      </c>
      <c r="D16" s="32" t="s">
        <v>11</v>
      </c>
      <c r="E16" s="32" t="s">
        <v>12</v>
      </c>
      <c r="F16" s="32" t="s">
        <v>13</v>
      </c>
      <c r="G16" s="32" t="s">
        <v>14</v>
      </c>
      <c r="H16" s="32" t="s">
        <v>83</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4" t="s">
        <v>33</v>
      </c>
      <c r="B39" s="134"/>
      <c r="C39" s="134"/>
      <c r="D39" s="135"/>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37" t="s">
        <v>35</v>
      </c>
      <c r="B44" s="51" t="s">
        <v>36</v>
      </c>
      <c r="C44" s="32" t="s">
        <v>10</v>
      </c>
      <c r="D44" s="51" t="s">
        <v>37</v>
      </c>
      <c r="E44" s="51" t="s">
        <v>38</v>
      </c>
      <c r="F44" s="51" t="s">
        <v>39</v>
      </c>
      <c r="G44" s="51" t="s">
        <v>40</v>
      </c>
      <c r="H44" s="51" t="s">
        <v>41</v>
      </c>
      <c r="I44" s="51" t="s">
        <v>19</v>
      </c>
      <c r="J44" s="51" t="s">
        <v>42</v>
      </c>
    </row>
    <row r="45" spans="1:13" ht="50.15" customHeight="1" x14ac:dyDescent="0.35">
      <c r="A45" s="138"/>
      <c r="B45" s="52" t="s">
        <v>43</v>
      </c>
      <c r="C45" s="34" t="s">
        <v>22</v>
      </c>
      <c r="D45" s="53" t="s">
        <v>44</v>
      </c>
      <c r="E45" s="53" t="s">
        <v>45</v>
      </c>
      <c r="F45" s="53"/>
      <c r="G45" s="139" t="s">
        <v>68</v>
      </c>
      <c r="H45" s="139"/>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M35</f>
        <v>0</v>
      </c>
    </row>
    <row r="75" spans="1:10" ht="32.25" customHeight="1" x14ac:dyDescent="0.35">
      <c r="A75" s="126" t="s">
        <v>32</v>
      </c>
      <c r="B75" s="127"/>
      <c r="C75" s="127"/>
      <c r="D75" s="128"/>
      <c r="E75" s="129"/>
      <c r="F75" s="59">
        <f>E39</f>
        <v>0</v>
      </c>
    </row>
    <row r="76" spans="1:10" ht="32.25" customHeight="1" x14ac:dyDescent="0.35">
      <c r="A76" s="126" t="s">
        <v>49</v>
      </c>
      <c r="B76" s="127"/>
      <c r="C76" s="127"/>
      <c r="D76" s="128"/>
      <c r="E76" s="129"/>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26" t="s">
        <v>51</v>
      </c>
      <c r="B78" s="127"/>
      <c r="C78" s="127"/>
      <c r="D78" s="128"/>
      <c r="E78" s="129"/>
      <c r="F78" s="59">
        <f>SUMIF($A$46:$A$66,"Etudes et conception",$I$46:$I$66)</f>
        <v>0</v>
      </c>
    </row>
    <row r="79" spans="1:10" ht="28" customHeight="1" x14ac:dyDescent="0.35">
      <c r="A79" s="126" t="s">
        <v>52</v>
      </c>
      <c r="B79" s="127"/>
      <c r="C79" s="127"/>
      <c r="D79" s="127"/>
      <c r="E79" s="140"/>
      <c r="F79" s="59">
        <f>SUMIF($A$46:$A$66,"Communication et évènementiel",$I$46:$I$66)</f>
        <v>0</v>
      </c>
    </row>
    <row r="80" spans="1:10" ht="28" customHeight="1" x14ac:dyDescent="0.35">
      <c r="A80" s="126" t="s">
        <v>53</v>
      </c>
      <c r="B80" s="127"/>
      <c r="C80" s="127"/>
      <c r="D80" s="127"/>
      <c r="E80" s="140"/>
      <c r="F80" s="59">
        <f>SUMIF($A$46:$A$66,"Informatique",$I$46:$I$66)</f>
        <v>0</v>
      </c>
    </row>
    <row r="81" spans="1:29" ht="28" customHeight="1" x14ac:dyDescent="0.35">
      <c r="A81" s="126" t="s">
        <v>54</v>
      </c>
      <c r="B81" s="127"/>
      <c r="C81" s="127"/>
      <c r="D81" s="127"/>
      <c r="E81" s="140"/>
      <c r="F81" s="59">
        <f>SUMIF($A$46:$A$66,"Autres prestations de service",$I$46:$I$66)</f>
        <v>0</v>
      </c>
    </row>
    <row r="82" spans="1:29" ht="33.75" customHeight="1" x14ac:dyDescent="0.35">
      <c r="A82" s="126" t="s">
        <v>55</v>
      </c>
      <c r="B82" s="127"/>
      <c r="C82" s="127"/>
      <c r="D82" s="128"/>
      <c r="E82" s="129"/>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5.4" customHeight="1" x14ac:dyDescent="0.35">
      <c r="A86" s="141" t="s">
        <v>56</v>
      </c>
      <c r="B86" s="141"/>
      <c r="C86" s="141"/>
      <c r="D86" s="141"/>
      <c r="E86" s="141"/>
      <c r="F86" s="141"/>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1:D11"/>
    <mergeCell ref="A39:D39"/>
  </mergeCells>
  <conditionalFormatting sqref="F46:F65">
    <cfRule type="expression" dxfId="1"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5AE332A9-780F-42E6-9A50-78A3D24138F2}">
      <formula1>ISBLANK(F65442)</formula1>
    </dataValidation>
    <dataValidation type="list" allowBlank="1" showInputMessage="1" showErrorMessage="1" sqref="A46:A66" xr:uid="{9107A8D8-9187-48EE-BD2E-27F134D18F3F}">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39C6ED4A-62E0-43CF-9E8F-974494826FB5}">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E96E6833-387C-4415-B8CA-8825ED575B64}">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9E8A157A-548D-4651-A94E-01F4EBC9EBDC}">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277D4069-F949-4ACB-8625-CD588D5B668C}">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E23AA3A5-851F-4FCE-B8AD-20F139F7F860}">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F80CD6D5-D069-4608-ADB6-A7C5BB04CEB8}">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B380E49-7A6D-46B8-B115-707CBCE56BFF}">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600D4DB7-3EA4-448A-9275-2F893A931795}">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7160ABF5-FD38-4A48-AD9C-4CE23349C31D}">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E19BE5E4-EE69-4CA3-B690-3384294EEBF8}"/>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6B6635F6-C291-4A8E-9637-50C1C9E4BB9A}">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88D19387-2B82-434B-BE80-A8E4D5E073D9}">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2C088B12-8143-4C6E-974D-F14525884F61}">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83B4C108-4CAB-47B2-9E2C-64624C43E9B3}">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3D2BA6A4-9AC1-4421-A44A-A3308E9E4A98}">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AFC0843C-CF72-41C3-AA7F-CB56A75A5694}">
      <formula1>#REF!&gt;100000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CB3F-54BF-4D33-A2AD-C256F6C42205}">
  <dimension ref="A1:AC99"/>
  <sheetViews>
    <sheetView zoomScale="80" zoomScaleNormal="80" workbookViewId="0">
      <selection activeCell="A35" sqref="A35:XFD35"/>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36" t="s">
        <v>82</v>
      </c>
      <c r="G6" s="136"/>
      <c r="H6" s="136"/>
      <c r="J6" s="13"/>
    </row>
    <row r="7" spans="1:29" ht="15.65" customHeight="1" x14ac:dyDescent="0.35">
      <c r="A7" s="130" t="s">
        <v>4</v>
      </c>
      <c r="B7" s="130"/>
      <c r="C7" s="130"/>
      <c r="D7" s="130"/>
      <c r="F7" s="136"/>
      <c r="G7" s="136"/>
      <c r="H7" s="136"/>
      <c r="J7" s="16"/>
    </row>
    <row r="8" spans="1:29" ht="31.5" customHeight="1" x14ac:dyDescent="0.35">
      <c r="A8" s="103" t="s">
        <v>90</v>
      </c>
      <c r="B8" s="112"/>
      <c r="C8" s="113"/>
      <c r="D8" s="114"/>
      <c r="F8" s="136"/>
      <c r="G8" s="136"/>
      <c r="H8" s="136"/>
      <c r="I8"/>
      <c r="J8"/>
    </row>
    <row r="9" spans="1:29" ht="26" x14ac:dyDescent="0.35">
      <c r="A9" s="104" t="s">
        <v>84</v>
      </c>
      <c r="B9" s="131"/>
      <c r="C9" s="132"/>
      <c r="D9" s="133"/>
      <c r="G9" s="17"/>
      <c r="J9" s="17"/>
    </row>
    <row r="10" spans="1:29" ht="15.5" x14ac:dyDescent="0.35">
      <c r="A10" s="130" t="s">
        <v>5</v>
      </c>
      <c r="B10" s="130"/>
      <c r="C10" s="130"/>
      <c r="D10" s="130"/>
      <c r="G10" s="15"/>
      <c r="J10" s="21"/>
    </row>
    <row r="11" spans="1:29" ht="15.5" x14ac:dyDescent="0.35">
      <c r="A11" s="22" t="s">
        <v>6</v>
      </c>
      <c r="B11" s="105">
        <f>'Chef de file'!B12</f>
        <v>0</v>
      </c>
      <c r="C11" s="106"/>
      <c r="D11" s="107"/>
      <c r="I11"/>
      <c r="J11"/>
    </row>
    <row r="12" spans="1:29" x14ac:dyDescent="0.35">
      <c r="A12" s="17"/>
      <c r="B12" s="17"/>
      <c r="C12" s="17"/>
      <c r="D12" s="21"/>
      <c r="E12" s="17"/>
      <c r="F12" s="23"/>
      <c r="G12" s="23"/>
      <c r="H12" s="23"/>
      <c r="I12" s="9"/>
    </row>
    <row r="13" spans="1:29" ht="18" x14ac:dyDescent="0.4">
      <c r="A13" s="24" t="s">
        <v>7</v>
      </c>
      <c r="B13" s="24"/>
      <c r="C13" s="24"/>
      <c r="D13" s="25"/>
      <c r="E13" s="26"/>
      <c r="F13" s="14"/>
      <c r="G13" s="14"/>
      <c r="H13" s="14"/>
      <c r="I13" s="14"/>
      <c r="J13" s="27"/>
      <c r="K13" s="28"/>
    </row>
    <row r="14" spans="1:29" x14ac:dyDescent="0.35">
      <c r="A14" s="29" t="s">
        <v>8</v>
      </c>
      <c r="B14" s="29"/>
      <c r="C14" s="29"/>
      <c r="D14" s="30"/>
      <c r="E14" s="30"/>
      <c r="F14" s="30"/>
      <c r="G14" s="30"/>
      <c r="H14" s="31"/>
      <c r="I14" s="31"/>
    </row>
    <row r="15" spans="1:29" ht="77.5" x14ac:dyDescent="0.35">
      <c r="A15" s="32" t="s">
        <v>91</v>
      </c>
      <c r="B15" s="32" t="s">
        <v>9</v>
      </c>
      <c r="C15" s="32" t="s">
        <v>10</v>
      </c>
      <c r="D15" s="32" t="s">
        <v>11</v>
      </c>
      <c r="E15" s="32" t="s">
        <v>12</v>
      </c>
      <c r="F15" s="32" t="s">
        <v>13</v>
      </c>
      <c r="G15" s="32" t="s">
        <v>14</v>
      </c>
      <c r="H15" s="32" t="s">
        <v>83</v>
      </c>
      <c r="I15" s="33" t="s">
        <v>15</v>
      </c>
      <c r="J15" s="32" t="s">
        <v>16</v>
      </c>
      <c r="K15" s="32" t="s">
        <v>17</v>
      </c>
      <c r="L15" s="32" t="s">
        <v>18</v>
      </c>
      <c r="M15" s="32" t="s">
        <v>19</v>
      </c>
    </row>
    <row r="16" spans="1:29" ht="105.5" customHeight="1" x14ac:dyDescent="0.35">
      <c r="A16" s="34" t="s">
        <v>20</v>
      </c>
      <c r="B16" s="34" t="s">
        <v>21</v>
      </c>
      <c r="C16" s="34" t="s">
        <v>22</v>
      </c>
      <c r="D16" s="35" t="s">
        <v>23</v>
      </c>
      <c r="E16" s="35"/>
      <c r="F16" s="34" t="s">
        <v>24</v>
      </c>
      <c r="G16" s="34" t="s">
        <v>25</v>
      </c>
      <c r="H16" s="34" t="s">
        <v>26</v>
      </c>
      <c r="I16" s="34" t="s">
        <v>67</v>
      </c>
      <c r="J16" s="34" t="s">
        <v>28</v>
      </c>
      <c r="K16" s="34" t="s">
        <v>29</v>
      </c>
      <c r="L16" s="36" t="s">
        <v>30</v>
      </c>
      <c r="M16" s="34" t="s">
        <v>31</v>
      </c>
    </row>
    <row r="17" spans="1:13" ht="21" customHeight="1" x14ac:dyDescent="0.35">
      <c r="A17" s="37"/>
      <c r="B17" s="37"/>
      <c r="C17" s="37"/>
      <c r="D17" s="37"/>
      <c r="E17" s="37"/>
      <c r="F17" s="37"/>
      <c r="G17" s="38"/>
      <c r="H17" s="39"/>
      <c r="I17" s="40"/>
      <c r="J17" s="41" t="e">
        <f t="shared" ref="J17:J34" si="0">$G17/$I17</f>
        <v>#DIV/0!</v>
      </c>
      <c r="K17" s="42" t="e">
        <f t="shared" ref="K17:K34" si="1">IF(J17&lt;=10.76,$E$93,IF(AND(J17&gt;10.76,J17&lt;=27.15),$E$92,(IF(AND(J17&gt;27.15,J17&lt;=36.68),$E$91,$E$90))))</f>
        <v>#DIV/0!</v>
      </c>
      <c r="L17" s="43"/>
      <c r="M17" s="41">
        <f>IF(L17="",0,L17*K17)</f>
        <v>0</v>
      </c>
    </row>
    <row r="18" spans="1:13" ht="21" customHeight="1" x14ac:dyDescent="0.35">
      <c r="A18" s="37"/>
      <c r="B18" s="37"/>
      <c r="C18" s="37"/>
      <c r="D18" s="37"/>
      <c r="E18" s="37"/>
      <c r="F18" s="37"/>
      <c r="G18" s="38"/>
      <c r="H18" s="39"/>
      <c r="I18" s="40"/>
      <c r="J18" s="41" t="e">
        <f t="shared" si="0"/>
        <v>#DIV/0!</v>
      </c>
      <c r="K18" s="42" t="e">
        <f t="shared" si="1"/>
        <v>#DIV/0!</v>
      </c>
      <c r="L18" s="43"/>
      <c r="M18" s="41">
        <f t="shared" ref="M18:M34" si="2">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si="2"/>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7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SUM(M17:M34)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4" t="s">
        <v>33</v>
      </c>
      <c r="B39" s="134"/>
      <c r="C39" s="134"/>
      <c r="D39" s="135"/>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37" t="s">
        <v>35</v>
      </c>
      <c r="B44" s="51" t="s">
        <v>36</v>
      </c>
      <c r="C44" s="32" t="s">
        <v>10</v>
      </c>
      <c r="D44" s="51" t="s">
        <v>37</v>
      </c>
      <c r="E44" s="51" t="s">
        <v>38</v>
      </c>
      <c r="F44" s="51" t="s">
        <v>39</v>
      </c>
      <c r="G44" s="51" t="s">
        <v>40</v>
      </c>
      <c r="H44" s="51" t="s">
        <v>41</v>
      </c>
      <c r="I44" s="51" t="s">
        <v>19</v>
      </c>
      <c r="J44" s="51" t="s">
        <v>42</v>
      </c>
    </row>
    <row r="45" spans="1:13" ht="50.15" customHeight="1" x14ac:dyDescent="0.35">
      <c r="A45" s="138"/>
      <c r="B45" s="52" t="s">
        <v>43</v>
      </c>
      <c r="C45" s="34" t="s">
        <v>22</v>
      </c>
      <c r="D45" s="53" t="s">
        <v>44</v>
      </c>
      <c r="E45" s="53" t="s">
        <v>45</v>
      </c>
      <c r="F45" s="53"/>
      <c r="G45" s="139" t="s">
        <v>68</v>
      </c>
      <c r="H45" s="139"/>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26" t="s">
        <v>48</v>
      </c>
      <c r="B74" s="127"/>
      <c r="C74" s="127"/>
      <c r="D74" s="128"/>
      <c r="E74" s="129"/>
      <c r="F74" s="59">
        <f>M35</f>
        <v>0</v>
      </c>
    </row>
    <row r="75" spans="1:10" ht="32.25" customHeight="1" x14ac:dyDescent="0.35">
      <c r="A75" s="126" t="s">
        <v>32</v>
      </c>
      <c r="B75" s="127"/>
      <c r="C75" s="127"/>
      <c r="D75" s="128"/>
      <c r="E75" s="129"/>
      <c r="F75" s="59">
        <f>E39</f>
        <v>0</v>
      </c>
    </row>
    <row r="76" spans="1:10" ht="32.25" customHeight="1" x14ac:dyDescent="0.35">
      <c r="A76" s="126" t="s">
        <v>49</v>
      </c>
      <c r="B76" s="127"/>
      <c r="C76" s="127"/>
      <c r="D76" s="128"/>
      <c r="E76" s="129"/>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26" t="s">
        <v>51</v>
      </c>
      <c r="B78" s="127"/>
      <c r="C78" s="127"/>
      <c r="D78" s="128"/>
      <c r="E78" s="129"/>
      <c r="F78" s="59">
        <f>SUMIF($A$46:$A$66,"Etudes et conception",$I$46:$I$66)</f>
        <v>0</v>
      </c>
    </row>
    <row r="79" spans="1:10" ht="28" customHeight="1" x14ac:dyDescent="0.35">
      <c r="A79" s="126" t="s">
        <v>52</v>
      </c>
      <c r="B79" s="127"/>
      <c r="C79" s="127"/>
      <c r="D79" s="127"/>
      <c r="E79" s="140"/>
      <c r="F79" s="59">
        <f>SUMIF($A$46:$A$66,"Communication et évènementiel",$I$46:$I$66)</f>
        <v>0</v>
      </c>
    </row>
    <row r="80" spans="1:10" ht="28" customHeight="1" x14ac:dyDescent="0.35">
      <c r="A80" s="126" t="s">
        <v>53</v>
      </c>
      <c r="B80" s="127"/>
      <c r="C80" s="127"/>
      <c r="D80" s="127"/>
      <c r="E80" s="140"/>
      <c r="F80" s="59">
        <f>SUMIF($A$46:$A$66,"Informatique",$I$46:$I$66)</f>
        <v>0</v>
      </c>
    </row>
    <row r="81" spans="1:29" ht="28" customHeight="1" x14ac:dyDescent="0.35">
      <c r="A81" s="126" t="s">
        <v>54</v>
      </c>
      <c r="B81" s="127"/>
      <c r="C81" s="127"/>
      <c r="D81" s="127"/>
      <c r="E81" s="140"/>
      <c r="F81" s="59">
        <f>SUMIF($A$46:$A$66,"Autres prestations de service",$I$46:$I$66)</f>
        <v>0</v>
      </c>
    </row>
    <row r="82" spans="1:29" ht="33.75" customHeight="1" x14ac:dyDescent="0.35">
      <c r="A82" s="126" t="s">
        <v>55</v>
      </c>
      <c r="B82" s="127"/>
      <c r="C82" s="127"/>
      <c r="D82" s="128"/>
      <c r="E82" s="129"/>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6" customHeight="1" x14ac:dyDescent="0.35">
      <c r="A86" s="141" t="s">
        <v>56</v>
      </c>
      <c r="B86" s="141"/>
      <c r="C86" s="141"/>
      <c r="D86" s="141"/>
      <c r="E86" s="141"/>
      <c r="F86" s="141"/>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0:D10"/>
    <mergeCell ref="A39:D39"/>
  </mergeCells>
  <conditionalFormatting sqref="F46:F65">
    <cfRule type="expression" dxfId="0"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15BC864A-36D8-46CA-8CC3-4FEE41A8EFB6}">
      <formula1>ISBLANK(F65442)</formula1>
    </dataValidation>
    <dataValidation type="list" allowBlank="1" showInputMessage="1" showErrorMessage="1" sqref="A46:A66" xr:uid="{F2C5425C-129A-4E78-B886-DBE036E9DCD0}">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5EF95F1E-FC4A-49EF-9A64-9CF76AC05D6B}">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C3413CD1-4570-4962-B1F4-47FA3DFD641F}">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7:L34" xr:uid="{85B6C46A-6EA1-462C-A87E-CD48468CBB3B}">
      <formula1>0</formula1>
    </dataValidation>
    <dataValidation type="textLength" operator="lessThanOrEqual" allowBlank="1" showInputMessage="1" showErrorMessage="1" error="Le libellé de l'opération ne doit pas dépasser 96 caractères" sqref="B11:C11 D65248:E65248 D130784:E130784 D196320:E196320 D261856:E261856 D327392:E327392 D392928:E392928 D458464:E458464 D524000:E524000 D589536:E589536 D655072:E655072 D720608:E720608 D786144:E786144 D851680:E851680 D917216:E917216 D982752:E982752" xr:uid="{1B52B38E-2CFF-438A-B368-BF5BDB94EBC3}">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0F7FD637-D1D0-4A09-BDA2-D1A030680E09}">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5CE5E03D-BD66-48FB-BE69-87DF46859DC3}">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40BD039C-1B86-47EE-BD08-E330FD458387}">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5B9411B7-3A5F-49F9-BCE2-9B1C7A31FF88}">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7:J34" xr:uid="{CE00051D-6A6B-4584-A294-F15394183916}">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7:M34" xr:uid="{837FA0BE-AB14-4EE7-B0F9-5FB7AE667A6D}"/>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B30EF27E-75F6-4245-B8D1-7E9996D7AEC1}">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6B720174-AA8F-470C-BDFA-85DAA20DF67B}">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88C34598-0B98-49EB-ADD6-722075D27917}">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BD9C024C-A934-423A-9E89-286131B34A9F}">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6ABC3240-DAB8-482E-9C6E-E7097478A6BC}">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EB65B8A2-B876-4FAA-AAE7-1ECAC1BFD8E3}">
      <formula1>#REF!&gt;100000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6EDC-2BEF-4A89-B02C-0509026D191E}">
  <dimension ref="A1:AC19"/>
  <sheetViews>
    <sheetView workbookViewId="0">
      <selection activeCell="H11" sqref="H11"/>
    </sheetView>
  </sheetViews>
  <sheetFormatPr baseColWidth="10" defaultColWidth="11.453125" defaultRowHeight="14.5" x14ac:dyDescent="0.35"/>
  <cols>
    <col min="1" max="1" width="47.54296875" customWidth="1"/>
    <col min="2" max="2" width="24.08984375" bestFit="1" customWidth="1"/>
    <col min="3" max="4" width="22.6328125" customWidth="1"/>
    <col min="5" max="5" width="28" customWidth="1"/>
    <col min="6" max="7" width="22.6328125" customWidth="1"/>
    <col min="8" max="8" width="30.81640625" customWidth="1"/>
    <col min="9" max="9" width="22.54296875"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c r="H3" s="10"/>
      <c r="I3" s="10"/>
      <c r="J3" s="10"/>
    </row>
    <row r="4" spans="1:29" ht="15.5" x14ac:dyDescent="0.35">
      <c r="A4" s="111"/>
      <c r="B4" s="81"/>
      <c r="C4" s="82"/>
      <c r="D4" s="6"/>
      <c r="E4" s="6"/>
      <c r="F4" s="6"/>
      <c r="G4" s="6"/>
      <c r="H4" s="3"/>
      <c r="I4" s="3"/>
      <c r="J4" s="6"/>
    </row>
    <row r="5" spans="1:29" ht="15.5" x14ac:dyDescent="0.35">
      <c r="A5" s="142" t="s">
        <v>5</v>
      </c>
      <c r="B5" s="143"/>
      <c r="C5" s="143"/>
      <c r="D5" s="144"/>
      <c r="E5" s="74"/>
      <c r="F5" s="74"/>
      <c r="G5" s="74"/>
      <c r="H5" s="3"/>
      <c r="I5" s="3"/>
      <c r="J5" s="83"/>
    </row>
    <row r="6" spans="1:29" ht="15.5" x14ac:dyDescent="0.35">
      <c r="A6" s="118" t="s">
        <v>6</v>
      </c>
      <c r="B6" s="120">
        <f>'Chef de file'!B12</f>
        <v>0</v>
      </c>
      <c r="C6" s="115"/>
      <c r="D6" s="107"/>
      <c r="E6" s="3"/>
      <c r="F6" s="3"/>
      <c r="G6" s="3"/>
      <c r="H6" s="3"/>
      <c r="I6" s="3"/>
      <c r="J6" s="3"/>
    </row>
    <row r="7" spans="1:29" s="75" customFormat="1" x14ac:dyDescent="0.35"/>
    <row r="8" spans="1:29" s="75" customFormat="1" ht="18.5" x14ac:dyDescent="0.45">
      <c r="A8" s="76" t="s">
        <v>69</v>
      </c>
      <c r="B8"/>
      <c r="C8"/>
      <c r="D8"/>
      <c r="E8"/>
      <c r="F8"/>
      <c r="G8"/>
      <c r="H8"/>
    </row>
    <row r="9" spans="1:29" s="75" customFormat="1" ht="18.5" x14ac:dyDescent="0.45">
      <c r="A9" s="76"/>
      <c r="B9" s="77" t="s">
        <v>70</v>
      </c>
      <c r="C9" s="77" t="s">
        <v>71</v>
      </c>
      <c r="D9" s="77" t="s">
        <v>72</v>
      </c>
      <c r="E9" s="77" t="s">
        <v>73</v>
      </c>
      <c r="F9" s="77" t="s">
        <v>74</v>
      </c>
      <c r="G9" s="77" t="s">
        <v>75</v>
      </c>
      <c r="H9"/>
      <c r="I9"/>
    </row>
    <row r="10" spans="1:29" s="75" customFormat="1" ht="15.5" x14ac:dyDescent="0.35">
      <c r="A10"/>
      <c r="B10" s="77">
        <f>'Chef de file'!B8</f>
        <v>0</v>
      </c>
      <c r="C10" s="77">
        <f>Partenaire1!B8</f>
        <v>0</v>
      </c>
      <c r="D10" s="77">
        <f>Partenaire2!B8</f>
        <v>0</v>
      </c>
      <c r="E10" s="77">
        <f>Partenaire3!B8</f>
        <v>0</v>
      </c>
      <c r="F10" s="77">
        <f>Partenaire4!B8</f>
        <v>0</v>
      </c>
      <c r="G10" s="77">
        <f>Partenaire5!B8</f>
        <v>0</v>
      </c>
      <c r="H10" s="77" t="s">
        <v>76</v>
      </c>
    </row>
    <row r="11" spans="1:29" ht="15.5" x14ac:dyDescent="0.35">
      <c r="A11" s="78" t="s">
        <v>48</v>
      </c>
      <c r="B11" s="79">
        <f>'Chef de file'!F74</f>
        <v>0</v>
      </c>
      <c r="C11" s="79">
        <f>Partenaire1!F74</f>
        <v>0</v>
      </c>
      <c r="D11" s="79">
        <f>Partenaire2!F74</f>
        <v>0</v>
      </c>
      <c r="E11" s="79">
        <f>Partenaire3!F74</f>
        <v>0</v>
      </c>
      <c r="F11" s="79">
        <f>Partenaire4!F74</f>
        <v>0</v>
      </c>
      <c r="G11" s="79">
        <f>Partenaire5!F74</f>
        <v>0</v>
      </c>
      <c r="H11" s="79">
        <f>SUM(B11:G11)</f>
        <v>0</v>
      </c>
    </row>
    <row r="12" spans="1:29" s="75" customFormat="1" ht="31" x14ac:dyDescent="0.35">
      <c r="A12" s="78" t="s">
        <v>32</v>
      </c>
      <c r="B12" s="79">
        <f>'Chef de file'!F75</f>
        <v>0</v>
      </c>
      <c r="C12" s="79">
        <f>Partenaire1!F75</f>
        <v>0</v>
      </c>
      <c r="D12" s="79">
        <f>Partenaire2!F75</f>
        <v>0</v>
      </c>
      <c r="E12" s="79">
        <f>Partenaire3!F75</f>
        <v>0</v>
      </c>
      <c r="F12" s="79">
        <f>Partenaire4!F75</f>
        <v>0</v>
      </c>
      <c r="G12" s="79">
        <f>Partenaire5!F75</f>
        <v>0</v>
      </c>
      <c r="H12" s="79">
        <f>SUM(B12:G12)</f>
        <v>0</v>
      </c>
    </row>
    <row r="13" spans="1:29" s="75" customFormat="1" ht="15.5" x14ac:dyDescent="0.35">
      <c r="A13" s="78" t="s">
        <v>49</v>
      </c>
      <c r="B13" s="79">
        <f>'Chef de file'!F76</f>
        <v>0</v>
      </c>
      <c r="C13" s="79">
        <f>Partenaire1!F76</f>
        <v>0</v>
      </c>
      <c r="D13" s="79">
        <f>Partenaire2!F76</f>
        <v>0</v>
      </c>
      <c r="E13" s="79">
        <f>Partenaire3!F76</f>
        <v>0</v>
      </c>
      <c r="F13" s="79">
        <f>Partenaire4!F76</f>
        <v>0</v>
      </c>
      <c r="G13" s="79">
        <f>Partenaire5!F76</f>
        <v>0</v>
      </c>
      <c r="H13" s="79">
        <f t="shared" ref="H13:H16" si="0">SUM(B13:G13)</f>
        <v>0</v>
      </c>
    </row>
    <row r="14" spans="1:29" s="75" customFormat="1" ht="15.5" x14ac:dyDescent="0.35">
      <c r="A14" s="78" t="s">
        <v>50</v>
      </c>
      <c r="B14" s="79">
        <f>'Chef de file'!F77</f>
        <v>0</v>
      </c>
      <c r="C14" s="79">
        <f>Partenaire1!F77</f>
        <v>0</v>
      </c>
      <c r="D14" s="79">
        <f>Partenaire2!F77</f>
        <v>0</v>
      </c>
      <c r="E14" s="79">
        <f>Partenaire3!F77</f>
        <v>0</v>
      </c>
      <c r="F14" s="79">
        <f>Partenaire4!F77</f>
        <v>0</v>
      </c>
      <c r="G14" s="79">
        <f>Partenaire5!F77</f>
        <v>0</v>
      </c>
      <c r="H14" s="79">
        <f t="shared" si="0"/>
        <v>0</v>
      </c>
    </row>
    <row r="15" spans="1:29" s="75" customFormat="1" ht="15.5" x14ac:dyDescent="0.35">
      <c r="A15" s="78" t="s">
        <v>51</v>
      </c>
      <c r="B15" s="79">
        <f>'Chef de file'!F78</f>
        <v>0</v>
      </c>
      <c r="C15" s="79">
        <f>Partenaire1!F78</f>
        <v>0</v>
      </c>
      <c r="D15" s="79">
        <f>Partenaire2!F78</f>
        <v>0</v>
      </c>
      <c r="E15" s="79">
        <f>Partenaire3!F78</f>
        <v>0</v>
      </c>
      <c r="F15" s="79">
        <f>Partenaire4!F78</f>
        <v>0</v>
      </c>
      <c r="G15" s="79">
        <f>Partenaire5!F78</f>
        <v>0</v>
      </c>
      <c r="H15" s="79">
        <f t="shared" si="0"/>
        <v>0</v>
      </c>
    </row>
    <row r="16" spans="1:29" s="75" customFormat="1" ht="15.5" x14ac:dyDescent="0.35">
      <c r="A16" s="78" t="s">
        <v>52</v>
      </c>
      <c r="B16" s="79">
        <f>'Chef de file'!F79</f>
        <v>0</v>
      </c>
      <c r="C16" s="79">
        <f>Partenaire1!F79</f>
        <v>0</v>
      </c>
      <c r="D16" s="79">
        <f>Partenaire2!F79</f>
        <v>0</v>
      </c>
      <c r="E16" s="79">
        <f>Partenaire3!F79</f>
        <v>0</v>
      </c>
      <c r="F16" s="79">
        <f>Partenaire4!F79</f>
        <v>0</v>
      </c>
      <c r="G16" s="79">
        <f>Partenaire5!F79</f>
        <v>0</v>
      </c>
      <c r="H16" s="79">
        <f t="shared" si="0"/>
        <v>0</v>
      </c>
    </row>
    <row r="17" spans="1:8" s="75" customFormat="1" ht="15.5" x14ac:dyDescent="0.35">
      <c r="A17" s="78" t="s">
        <v>53</v>
      </c>
      <c r="B17" s="79">
        <f>'Chef de file'!F80</f>
        <v>0</v>
      </c>
      <c r="C17" s="79">
        <f>Partenaire1!F80</f>
        <v>0</v>
      </c>
      <c r="D17" s="79">
        <f>Partenaire2!F80</f>
        <v>0</v>
      </c>
      <c r="E17" s="79">
        <f>Partenaire3!F80</f>
        <v>0</v>
      </c>
      <c r="F17" s="79">
        <f>Partenaire4!F80</f>
        <v>0</v>
      </c>
      <c r="G17" s="79">
        <f>Partenaire5!F80</f>
        <v>0</v>
      </c>
      <c r="H17" s="79">
        <f>SUM(B17:G17)</f>
        <v>0</v>
      </c>
    </row>
    <row r="18" spans="1:8" s="75" customFormat="1" ht="15.5" x14ac:dyDescent="0.35">
      <c r="A18" s="78" t="s">
        <v>54</v>
      </c>
      <c r="B18" s="79">
        <f>'Chef de file'!F81</f>
        <v>0</v>
      </c>
      <c r="C18" s="79">
        <f>Partenaire1!F81</f>
        <v>0</v>
      </c>
      <c r="D18" s="79">
        <f>Partenaire2!F81</f>
        <v>0</v>
      </c>
      <c r="E18" s="79">
        <f>Partenaire3!F81</f>
        <v>0</v>
      </c>
      <c r="F18" s="79">
        <f>Partenaire4!F81</f>
        <v>0</v>
      </c>
      <c r="G18" s="79">
        <f>Partenaire5!F81</f>
        <v>0</v>
      </c>
      <c r="H18" s="79">
        <f>SUM(B18:G18)</f>
        <v>0</v>
      </c>
    </row>
    <row r="19" spans="1:8" ht="15.5" x14ac:dyDescent="0.35">
      <c r="A19" s="124" t="s">
        <v>77</v>
      </c>
      <c r="B19" s="125">
        <f t="shared" ref="B19:G19" si="1">SUM(B11:B18)</f>
        <v>0</v>
      </c>
      <c r="C19" s="125">
        <f t="shared" si="1"/>
        <v>0</v>
      </c>
      <c r="D19" s="125">
        <f t="shared" si="1"/>
        <v>0</v>
      </c>
      <c r="E19" s="125">
        <f t="shared" si="1"/>
        <v>0</v>
      </c>
      <c r="F19" s="125">
        <f t="shared" si="1"/>
        <v>0</v>
      </c>
      <c r="G19" s="125">
        <f t="shared" si="1"/>
        <v>0</v>
      </c>
      <c r="H19" s="125">
        <f>SUM(B19:G19)</f>
        <v>0</v>
      </c>
    </row>
  </sheetData>
  <mergeCells count="1">
    <mergeCell ref="A5:D5"/>
  </mergeCells>
  <dataValidations count="1">
    <dataValidation type="textLength" operator="lessThanOrEqual" allowBlank="1" showInputMessage="1" showErrorMessage="1" error="Le libellé de l'opération ne doit pas dépasser 96 caractères" sqref="B6:C6" xr:uid="{EA7DAB84-B657-4F6A-A8DF-1313E73AE284}">
      <formula1>96</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0F68-B1E6-4186-9DA8-1CB1247E14A1}">
  <dimension ref="A1:AC26"/>
  <sheetViews>
    <sheetView workbookViewId="0">
      <selection activeCell="D29" sqref="D29"/>
    </sheetView>
  </sheetViews>
  <sheetFormatPr baseColWidth="10" defaultColWidth="11.453125" defaultRowHeight="14.5" x14ac:dyDescent="0.35"/>
  <cols>
    <col min="1" max="1" width="57.81640625" customWidth="1"/>
    <col min="2" max="2" width="30" customWidth="1"/>
    <col min="3" max="8" width="22.453125" customWidth="1"/>
    <col min="9" max="9" width="22.1796875" customWidth="1"/>
  </cols>
  <sheetData>
    <row r="1" spans="1:29" s="4" customFormat="1" ht="30" x14ac:dyDescent="0.35">
      <c r="A1" s="1" t="s">
        <v>0</v>
      </c>
      <c r="B1" s="1"/>
      <c r="C1" s="1"/>
      <c r="D1" s="1"/>
      <c r="E1" s="2"/>
      <c r="F1" s="2"/>
      <c r="G1" s="2"/>
      <c r="H1" s="3"/>
      <c r="I1" s="3"/>
      <c r="J1" s="3"/>
      <c r="AC1" s="4" t="s">
        <v>1</v>
      </c>
    </row>
    <row r="2" spans="1:29" s="4" customFormat="1" ht="18" x14ac:dyDescent="0.35">
      <c r="A2" s="101" t="s">
        <v>94</v>
      </c>
      <c r="B2" s="5"/>
      <c r="C2" s="5"/>
      <c r="D2" s="2"/>
      <c r="E2" s="5"/>
      <c r="F2" s="6"/>
      <c r="G2" s="6"/>
      <c r="H2" s="3"/>
      <c r="I2" s="3"/>
      <c r="J2" s="3"/>
      <c r="AC2" s="4" t="s">
        <v>2</v>
      </c>
    </row>
    <row r="3" spans="1:29" x14ac:dyDescent="0.35">
      <c r="A3" s="7" t="s">
        <v>96</v>
      </c>
      <c r="B3" s="7"/>
      <c r="C3" s="7"/>
      <c r="D3" s="8"/>
      <c r="E3" s="8"/>
      <c r="F3" s="9"/>
      <c r="G3" s="9"/>
      <c r="H3" s="10"/>
      <c r="I3" s="10"/>
      <c r="J3" s="10"/>
    </row>
    <row r="4" spans="1:29" ht="15.5" x14ac:dyDescent="0.35">
      <c r="A4" s="111"/>
      <c r="B4" s="81"/>
      <c r="C4" s="82"/>
      <c r="D4" s="6"/>
      <c r="E4" s="6"/>
      <c r="F4" s="6"/>
      <c r="G4" s="6"/>
      <c r="H4" s="3"/>
      <c r="I4" s="3"/>
      <c r="J4" s="6"/>
    </row>
    <row r="5" spans="1:29" ht="15.5" x14ac:dyDescent="0.35">
      <c r="A5" s="142" t="s">
        <v>5</v>
      </c>
      <c r="B5" s="143"/>
      <c r="C5" s="143"/>
      <c r="D5" s="144"/>
      <c r="E5" s="74"/>
      <c r="F5" s="74"/>
      <c r="G5" s="74"/>
      <c r="H5" s="3"/>
      <c r="I5" s="3"/>
      <c r="J5" s="83"/>
    </row>
    <row r="6" spans="1:29" ht="15.5" x14ac:dyDescent="0.35">
      <c r="A6" s="118" t="s">
        <v>6</v>
      </c>
      <c r="B6" s="120">
        <f>'Chef de file'!B12</f>
        <v>0</v>
      </c>
      <c r="C6" s="115"/>
      <c r="D6" s="107"/>
      <c r="E6" s="3"/>
      <c r="F6" s="3"/>
      <c r="G6" s="3"/>
      <c r="H6" s="3"/>
      <c r="I6" s="3"/>
      <c r="J6" s="3"/>
    </row>
    <row r="7" spans="1:29" ht="15.5" x14ac:dyDescent="0.35">
      <c r="A7" s="84"/>
      <c r="B7" s="85"/>
      <c r="C7" s="85"/>
      <c r="D7" s="85"/>
      <c r="E7" s="85"/>
      <c r="F7" s="85"/>
      <c r="G7" s="85"/>
      <c r="H7" s="85"/>
      <c r="I7" s="85"/>
      <c r="J7" s="80"/>
    </row>
    <row r="8" spans="1:29" ht="15.5" x14ac:dyDescent="0.35">
      <c r="A8" s="80"/>
      <c r="B8" s="80"/>
      <c r="C8" s="80"/>
      <c r="D8" s="80"/>
      <c r="E8" s="80"/>
      <c r="F8" s="80"/>
      <c r="G8" s="80"/>
      <c r="H8" s="80"/>
      <c r="I8" s="80"/>
      <c r="J8" s="80"/>
    </row>
    <row r="9" spans="1:29" ht="18" x14ac:dyDescent="0.4">
      <c r="A9" s="24" t="s">
        <v>78</v>
      </c>
      <c r="B9" s="24" t="s">
        <v>93</v>
      </c>
      <c r="C9" s="86"/>
      <c r="D9" s="87"/>
      <c r="E9" s="87"/>
      <c r="F9" s="87"/>
      <c r="G9" s="87"/>
      <c r="H9" s="87"/>
      <c r="I9" s="87"/>
      <c r="J9" s="87"/>
    </row>
    <row r="10" spans="1:29" x14ac:dyDescent="0.35">
      <c r="A10" s="121" t="s">
        <v>85</v>
      </c>
      <c r="B10" s="122">
        <v>0.8</v>
      </c>
      <c r="C10" s="3"/>
      <c r="D10" s="3"/>
      <c r="E10" s="3"/>
      <c r="F10" s="3"/>
      <c r="G10" s="3"/>
      <c r="H10" s="3"/>
      <c r="I10" s="3"/>
    </row>
    <row r="11" spans="1:29" x14ac:dyDescent="0.35">
      <c r="A11" s="121" t="s">
        <v>89</v>
      </c>
      <c r="B11" s="122">
        <v>0.5</v>
      </c>
      <c r="C11" s="3"/>
      <c r="D11" s="3"/>
      <c r="E11" s="3"/>
      <c r="F11" s="3"/>
      <c r="G11" s="3"/>
      <c r="H11" s="3"/>
      <c r="I11" s="3"/>
    </row>
    <row r="12" spans="1:29" x14ac:dyDescent="0.35">
      <c r="A12" s="121" t="s">
        <v>92</v>
      </c>
      <c r="B12" s="122">
        <v>0.8</v>
      </c>
      <c r="C12" s="3"/>
      <c r="D12" s="3"/>
      <c r="E12" s="3"/>
      <c r="F12" s="3"/>
      <c r="G12" s="3"/>
      <c r="H12" s="3"/>
      <c r="I12" s="3"/>
    </row>
    <row r="13" spans="1:29" x14ac:dyDescent="0.35">
      <c r="A13" s="123" t="s">
        <v>86</v>
      </c>
      <c r="B13" s="122">
        <v>0.7</v>
      </c>
      <c r="C13" s="3"/>
      <c r="D13" s="3"/>
      <c r="E13" s="3"/>
      <c r="F13" s="3"/>
      <c r="G13" s="3"/>
      <c r="H13" s="3"/>
      <c r="I13" s="3"/>
    </row>
    <row r="14" spans="1:29" x14ac:dyDescent="0.35">
      <c r="A14" s="10"/>
      <c r="B14" s="89"/>
      <c r="C14" s="10"/>
      <c r="D14" s="3"/>
      <c r="E14" s="3"/>
      <c r="F14" s="3"/>
      <c r="G14" s="3"/>
      <c r="H14" s="3"/>
      <c r="I14" s="3"/>
      <c r="J14" s="3"/>
    </row>
    <row r="15" spans="1:29" x14ac:dyDescent="0.35">
      <c r="A15" s="88"/>
      <c r="B15" s="89"/>
      <c r="C15" s="10"/>
      <c r="D15" s="10"/>
      <c r="E15" s="10"/>
      <c r="F15" s="10"/>
      <c r="G15" s="10"/>
      <c r="H15" s="10"/>
      <c r="I15" s="3"/>
      <c r="J15" s="3"/>
    </row>
    <row r="16" spans="1:29" x14ac:dyDescent="0.35">
      <c r="A16" s="3"/>
      <c r="B16" s="90"/>
      <c r="C16" s="3"/>
      <c r="D16" s="3"/>
      <c r="E16" s="3"/>
      <c r="F16" s="3"/>
      <c r="G16" s="3"/>
      <c r="H16" s="3"/>
      <c r="I16" s="3"/>
      <c r="J16" s="3"/>
    </row>
    <row r="17" spans="1:10" ht="18" x14ac:dyDescent="0.4">
      <c r="A17" s="24" t="s">
        <v>79</v>
      </c>
      <c r="B17" s="21"/>
      <c r="C17" s="17"/>
      <c r="D17" s="23"/>
      <c r="E17" s="23"/>
      <c r="F17" s="23"/>
      <c r="G17" s="23"/>
      <c r="H17" s="23"/>
      <c r="I17" s="23"/>
      <c r="J17" s="23"/>
    </row>
    <row r="18" spans="1:10" ht="15.5" x14ac:dyDescent="0.35">
      <c r="A18" s="91"/>
      <c r="B18" s="92"/>
      <c r="C18" s="80"/>
      <c r="D18" s="80"/>
      <c r="E18" s="80"/>
      <c r="F18" s="80"/>
      <c r="G18" s="80"/>
      <c r="H18" s="80"/>
      <c r="I18" s="80"/>
      <c r="J18" s="80"/>
    </row>
    <row r="19" spans="1:10" ht="15.5" x14ac:dyDescent="0.35">
      <c r="A19" s="91"/>
      <c r="B19" s="77" t="s">
        <v>70</v>
      </c>
      <c r="C19" s="77" t="s">
        <v>71</v>
      </c>
      <c r="D19" s="77" t="s">
        <v>72</v>
      </c>
      <c r="E19" s="77" t="s">
        <v>73</v>
      </c>
      <c r="F19" s="77" t="s">
        <v>74</v>
      </c>
      <c r="G19" s="77" t="s">
        <v>75</v>
      </c>
      <c r="H19" s="145" t="s">
        <v>80</v>
      </c>
    </row>
    <row r="20" spans="1:10" ht="15.5" x14ac:dyDescent="0.35">
      <c r="A20" s="116"/>
      <c r="B20" s="32">
        <f>Synthèse!B10</f>
        <v>0</v>
      </c>
      <c r="C20" s="32">
        <f>Synthèse!C10</f>
        <v>0</v>
      </c>
      <c r="D20" s="32">
        <f>Synthèse!D10</f>
        <v>0</v>
      </c>
      <c r="E20" s="32">
        <f>Synthèse!E10</f>
        <v>0</v>
      </c>
      <c r="F20" s="32">
        <f>Synthèse!F10</f>
        <v>0</v>
      </c>
      <c r="G20" s="32">
        <f>Synthèse!G10</f>
        <v>0</v>
      </c>
      <c r="H20" s="146"/>
    </row>
    <row r="21" spans="1:10" ht="15.5" x14ac:dyDescent="0.35">
      <c r="A21" s="93" t="s">
        <v>81</v>
      </c>
      <c r="B21" s="94">
        <f>Synthèse!B19</f>
        <v>0</v>
      </c>
      <c r="C21" s="94">
        <f>Synthèse!C19</f>
        <v>0</v>
      </c>
      <c r="D21" s="94">
        <f>Synthèse!D19</f>
        <v>0</v>
      </c>
      <c r="E21" s="94">
        <f>Synthèse!E19</f>
        <v>0</v>
      </c>
      <c r="F21" s="94">
        <f>Synthèse!F19</f>
        <v>0</v>
      </c>
      <c r="G21" s="94">
        <f>Synthèse!G19</f>
        <v>0</v>
      </c>
      <c r="H21" s="94">
        <f>SUM(B21:G21)</f>
        <v>0</v>
      </c>
    </row>
    <row r="22" spans="1:10" ht="15.5" x14ac:dyDescent="0.35">
      <c r="A22" s="117" t="s">
        <v>88</v>
      </c>
      <c r="B22" s="119"/>
      <c r="C22" s="119"/>
      <c r="D22" s="119"/>
      <c r="E22" s="119"/>
      <c r="F22" s="119"/>
      <c r="G22" s="119"/>
      <c r="H22" s="117"/>
      <c r="I22" s="80"/>
      <c r="J22" s="80"/>
    </row>
    <row r="23" spans="1:10" ht="15.5" x14ac:dyDescent="0.35">
      <c r="A23" s="95" t="s">
        <v>95</v>
      </c>
      <c r="B23" s="96">
        <f>B21*B22</f>
        <v>0</v>
      </c>
      <c r="C23" s="96">
        <f t="shared" ref="C23:G23" si="0">C21*C22</f>
        <v>0</v>
      </c>
      <c r="D23" s="96">
        <f t="shared" si="0"/>
        <v>0</v>
      </c>
      <c r="E23" s="96">
        <f t="shared" si="0"/>
        <v>0</v>
      </c>
      <c r="F23" s="96">
        <f t="shared" si="0"/>
        <v>0</v>
      </c>
      <c r="G23" s="96">
        <f t="shared" si="0"/>
        <v>0</v>
      </c>
      <c r="H23" s="96">
        <f>SUM(B23:G23)</f>
        <v>0</v>
      </c>
      <c r="I23" s="80"/>
      <c r="J23" s="80"/>
    </row>
    <row r="24" spans="1:10" ht="15.5" x14ac:dyDescent="0.35">
      <c r="A24" s="97" t="s">
        <v>87</v>
      </c>
      <c r="B24" s="98">
        <f>B21-B23</f>
        <v>0</v>
      </c>
      <c r="C24" s="98">
        <f t="shared" ref="C24:G24" si="1">C21-C23</f>
        <v>0</v>
      </c>
      <c r="D24" s="98">
        <f t="shared" si="1"/>
        <v>0</v>
      </c>
      <c r="E24" s="98">
        <f t="shared" si="1"/>
        <v>0</v>
      </c>
      <c r="F24" s="98">
        <f t="shared" si="1"/>
        <v>0</v>
      </c>
      <c r="G24" s="98">
        <f t="shared" si="1"/>
        <v>0</v>
      </c>
      <c r="H24" s="96">
        <f>SUM(B24:G24)</f>
        <v>0</v>
      </c>
      <c r="I24" s="99"/>
      <c r="J24" s="99"/>
    </row>
    <row r="25" spans="1:10" ht="15.5" x14ac:dyDescent="0.35">
      <c r="A25" s="80"/>
      <c r="B25" s="80"/>
      <c r="C25" s="80"/>
      <c r="D25" s="80"/>
      <c r="E25" s="80"/>
      <c r="F25" s="80"/>
      <c r="G25" s="80"/>
      <c r="H25" s="80"/>
      <c r="I25" s="80"/>
      <c r="J25" s="80"/>
    </row>
    <row r="26" spans="1:10" ht="15.5" x14ac:dyDescent="0.35">
      <c r="A26" s="100"/>
      <c r="B26" s="80"/>
      <c r="C26" s="80"/>
      <c r="D26" s="80"/>
      <c r="E26" s="80"/>
      <c r="F26" s="80"/>
      <c r="G26" s="80"/>
      <c r="H26" s="80"/>
      <c r="I26" s="80"/>
      <c r="J26" s="80"/>
    </row>
  </sheetData>
  <mergeCells count="2">
    <mergeCell ref="A5:D5"/>
    <mergeCell ref="H19:H20"/>
  </mergeCells>
  <dataValidations count="2">
    <dataValidation type="textLength" operator="lessThanOrEqual" allowBlank="1" showInputMessage="1" showErrorMessage="1" error="Le libellé de l'opération ne doit pas dépasser 96 caractères" sqref="B6:C6" xr:uid="{33484CD8-4BF6-416D-B581-7177C6612B67}">
      <formula1>96</formula1>
    </dataValidation>
    <dataValidation type="list" allowBlank="1" showInputMessage="1" showErrorMessage="1" sqref="B22:G22" xr:uid="{E4EE56AD-7DEC-49DF-A936-41AA863799E7}">
      <formula1>Taux</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Chef de file</vt:lpstr>
      <vt:lpstr>Partenaire1</vt:lpstr>
      <vt:lpstr>Partenaire2</vt:lpstr>
      <vt:lpstr>Partenaire3</vt:lpstr>
      <vt:lpstr>Partenaire4</vt:lpstr>
      <vt:lpstr>Partenaire5</vt:lpstr>
      <vt:lpstr>Synthèse</vt:lpstr>
      <vt:lpstr>Calcul_aide</vt:lpstr>
      <vt:lpstr>Taux</vt:lpstr>
    </vt:vector>
  </TitlesOfParts>
  <Company>Region NORMANDIE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DUVAL Maximilien</dc:creator>
  <cp:lastModifiedBy>DULONG Laurence</cp:lastModifiedBy>
  <dcterms:created xsi:type="dcterms:W3CDTF">2024-01-17T08:55:13Z</dcterms:created>
  <dcterms:modified xsi:type="dcterms:W3CDTF">2024-04-08T08:51:12Z</dcterms:modified>
</cp:coreProperties>
</file>