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intra.crnormandie.fr\Bureautique\DGA ECO\DARM\015-Communication_Dispositifs_Aides\01-Site internet\site internet 2024\valo\projet_pilote\"/>
    </mc:Choice>
  </mc:AlternateContent>
  <xr:revisionPtr revIDLastSave="0" documentId="8_{1177EEC3-6A01-4A30-AE55-7FA5E3160F68}" xr6:coauthVersionLast="47" xr6:coauthVersionMax="47" xr10:uidLastSave="{00000000-0000-0000-0000-000000000000}"/>
  <bookViews>
    <workbookView xWindow="-110" yWindow="-110" windowWidth="19420" windowHeight="10420" xr2:uid="{E28BDE22-5B64-460D-8C41-39EE6E1AF2EF}"/>
  </bookViews>
  <sheets>
    <sheet name="Chef de file" sheetId="1" r:id="rId1"/>
    <sheet name="Partenaire1" sheetId="2" r:id="rId2"/>
    <sheet name="Partenaire2" sheetId="3" r:id="rId3"/>
    <sheet name="Partenaire3" sheetId="4" r:id="rId4"/>
    <sheet name="Partenaire4" sheetId="5" r:id="rId5"/>
    <sheet name="Partenaire5" sheetId="6" r:id="rId6"/>
    <sheet name="Synthèse" sheetId="7" r:id="rId7"/>
    <sheet name="Calcul_aide" sheetId="8" r:id="rId8"/>
  </sheets>
  <definedNames>
    <definedName name="Taux">Calcul_aide!#REF!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7" l="1"/>
  <c r="H12" i="7"/>
  <c r="G13" i="7"/>
  <c r="G14" i="7"/>
  <c r="G15" i="7"/>
  <c r="G16" i="7"/>
  <c r="G17" i="7"/>
  <c r="G18" i="7"/>
  <c r="G19" i="7"/>
  <c r="F13" i="7"/>
  <c r="F14" i="7"/>
  <c r="F15" i="7"/>
  <c r="F16" i="7"/>
  <c r="F17" i="7"/>
  <c r="F18" i="7"/>
  <c r="F19" i="7"/>
  <c r="E13" i="7"/>
  <c r="E14" i="7"/>
  <c r="E15" i="7"/>
  <c r="E16" i="7"/>
  <c r="E17" i="7"/>
  <c r="E18" i="7"/>
  <c r="E19" i="7"/>
  <c r="D13" i="7"/>
  <c r="D14" i="7"/>
  <c r="D15" i="7"/>
  <c r="D16" i="7"/>
  <c r="D17" i="7"/>
  <c r="D18" i="7"/>
  <c r="D19" i="7"/>
  <c r="C13" i="7"/>
  <c r="C14" i="7"/>
  <c r="C15" i="7"/>
  <c r="C16" i="7"/>
  <c r="C17" i="7"/>
  <c r="C18" i="7"/>
  <c r="C19" i="7"/>
  <c r="B13" i="7"/>
  <c r="B14" i="7"/>
  <c r="B15" i="7"/>
  <c r="B16" i="7"/>
  <c r="B17" i="7"/>
  <c r="B18" i="7"/>
  <c r="B19" i="7"/>
  <c r="G12" i="7"/>
  <c r="F12" i="7"/>
  <c r="E12" i="7"/>
  <c r="D12" i="7"/>
  <c r="C12" i="7"/>
  <c r="B12" i="7"/>
  <c r="B6" i="7"/>
  <c r="B6" i="8"/>
  <c r="C11" i="7"/>
  <c r="C13" i="8" s="1"/>
  <c r="G11" i="7"/>
  <c r="G13" i="8" s="1"/>
  <c r="F11" i="7"/>
  <c r="F13" i="8" s="1"/>
  <c r="E11" i="7"/>
  <c r="E13" i="8" s="1"/>
  <c r="D11" i="7"/>
  <c r="D13" i="8" s="1"/>
  <c r="B11" i="7"/>
  <c r="B13" i="8" s="1"/>
  <c r="B11" i="6"/>
  <c r="B12" i="5"/>
  <c r="B12" i="4"/>
  <c r="B12" i="3"/>
  <c r="B12" i="2"/>
  <c r="F81" i="6"/>
  <c r="F80" i="6"/>
  <c r="F79" i="6"/>
  <c r="F78" i="6"/>
  <c r="F77" i="6"/>
  <c r="F76" i="6"/>
  <c r="G67" i="6"/>
  <c r="F67" i="6"/>
  <c r="I66" i="6"/>
  <c r="I65" i="6"/>
  <c r="I64" i="6"/>
  <c r="I63" i="6"/>
  <c r="I62" i="6"/>
  <c r="I61" i="6"/>
  <c r="I60" i="6"/>
  <c r="I59" i="6"/>
  <c r="I58" i="6"/>
  <c r="I57" i="6"/>
  <c r="I56" i="6"/>
  <c r="I55" i="6"/>
  <c r="I54" i="6"/>
  <c r="I53" i="6"/>
  <c r="I52" i="6"/>
  <c r="I51" i="6"/>
  <c r="I50" i="6"/>
  <c r="I49" i="6"/>
  <c r="I48" i="6"/>
  <c r="I47" i="6"/>
  <c r="I46" i="6"/>
  <c r="M34" i="6"/>
  <c r="J34" i="6"/>
  <c r="K34" i="6" s="1"/>
  <c r="M33" i="6"/>
  <c r="J33" i="6"/>
  <c r="K33" i="6" s="1"/>
  <c r="M32" i="6"/>
  <c r="J32" i="6"/>
  <c r="K32" i="6" s="1"/>
  <c r="M31" i="6"/>
  <c r="J31" i="6"/>
  <c r="K31" i="6" s="1"/>
  <c r="M30" i="6"/>
  <c r="J30" i="6"/>
  <c r="K30" i="6" s="1"/>
  <c r="M29" i="6"/>
  <c r="J29" i="6"/>
  <c r="K29" i="6" s="1"/>
  <c r="M28" i="6"/>
  <c r="J28" i="6"/>
  <c r="K28" i="6" s="1"/>
  <c r="M27" i="6"/>
  <c r="J27" i="6"/>
  <c r="K27" i="6" s="1"/>
  <c r="M26" i="6"/>
  <c r="J26" i="6"/>
  <c r="K26" i="6" s="1"/>
  <c r="M25" i="6"/>
  <c r="J25" i="6"/>
  <c r="K25" i="6" s="1"/>
  <c r="M24" i="6"/>
  <c r="J24" i="6"/>
  <c r="K24" i="6" s="1"/>
  <c r="M23" i="6"/>
  <c r="J23" i="6"/>
  <c r="K23" i="6" s="1"/>
  <c r="M22" i="6"/>
  <c r="J22" i="6"/>
  <c r="K22" i="6" s="1"/>
  <c r="M21" i="6"/>
  <c r="J21" i="6"/>
  <c r="K21" i="6" s="1"/>
  <c r="M20" i="6"/>
  <c r="J20" i="6"/>
  <c r="K20" i="6" s="1"/>
  <c r="M19" i="6"/>
  <c r="J19" i="6"/>
  <c r="K19" i="6" s="1"/>
  <c r="M18" i="6"/>
  <c r="J18" i="6"/>
  <c r="K18" i="6" s="1"/>
  <c r="M17" i="6"/>
  <c r="J17" i="6"/>
  <c r="K17" i="6" s="1"/>
  <c r="F81" i="5"/>
  <c r="F80" i="5"/>
  <c r="F79" i="5"/>
  <c r="F78" i="5"/>
  <c r="F77" i="5"/>
  <c r="F76" i="5"/>
  <c r="G67" i="5"/>
  <c r="F67" i="5"/>
  <c r="I66" i="5"/>
  <c r="I65" i="5"/>
  <c r="I64" i="5"/>
  <c r="I63" i="5"/>
  <c r="I62" i="5"/>
  <c r="I61" i="5"/>
  <c r="I60" i="5"/>
  <c r="I59" i="5"/>
  <c r="I58" i="5"/>
  <c r="I57" i="5"/>
  <c r="I56" i="5"/>
  <c r="I55" i="5"/>
  <c r="I54" i="5"/>
  <c r="I53" i="5"/>
  <c r="I52" i="5"/>
  <c r="I51" i="5"/>
  <c r="I50" i="5"/>
  <c r="I49" i="5"/>
  <c r="I48" i="5"/>
  <c r="I47" i="5"/>
  <c r="I46" i="5"/>
  <c r="M34" i="5"/>
  <c r="J34" i="5"/>
  <c r="K34" i="5" s="1"/>
  <c r="M33" i="5"/>
  <c r="J33" i="5"/>
  <c r="K33" i="5" s="1"/>
  <c r="M32" i="5"/>
  <c r="J32" i="5"/>
  <c r="K32" i="5" s="1"/>
  <c r="M31" i="5"/>
  <c r="J31" i="5"/>
  <c r="K31" i="5" s="1"/>
  <c r="M30" i="5"/>
  <c r="J30" i="5"/>
  <c r="K30" i="5" s="1"/>
  <c r="M29" i="5"/>
  <c r="J29" i="5"/>
  <c r="K29" i="5" s="1"/>
  <c r="M28" i="5"/>
  <c r="J28" i="5"/>
  <c r="K28" i="5" s="1"/>
  <c r="M27" i="5"/>
  <c r="J27" i="5"/>
  <c r="K27" i="5" s="1"/>
  <c r="M26" i="5"/>
  <c r="J26" i="5"/>
  <c r="K26" i="5" s="1"/>
  <c r="M25" i="5"/>
  <c r="J25" i="5"/>
  <c r="K25" i="5" s="1"/>
  <c r="M24" i="5"/>
  <c r="J24" i="5"/>
  <c r="K24" i="5" s="1"/>
  <c r="M23" i="5"/>
  <c r="J23" i="5"/>
  <c r="K23" i="5" s="1"/>
  <c r="M22" i="5"/>
  <c r="J22" i="5"/>
  <c r="K22" i="5" s="1"/>
  <c r="M21" i="5"/>
  <c r="J21" i="5"/>
  <c r="K21" i="5" s="1"/>
  <c r="M20" i="5"/>
  <c r="J20" i="5"/>
  <c r="K20" i="5" s="1"/>
  <c r="M19" i="5"/>
  <c r="J19" i="5"/>
  <c r="K19" i="5" s="1"/>
  <c r="M18" i="5"/>
  <c r="J18" i="5"/>
  <c r="K18" i="5" s="1"/>
  <c r="F81" i="4"/>
  <c r="F80" i="4"/>
  <c r="F79" i="4"/>
  <c r="F78" i="4"/>
  <c r="F77" i="4"/>
  <c r="F76" i="4"/>
  <c r="G67" i="4"/>
  <c r="F67" i="4"/>
  <c r="I66" i="4"/>
  <c r="I65" i="4"/>
  <c r="I64" i="4"/>
  <c r="I63" i="4"/>
  <c r="I62" i="4"/>
  <c r="I61" i="4"/>
  <c r="I60" i="4"/>
  <c r="I59" i="4"/>
  <c r="I58" i="4"/>
  <c r="I57" i="4"/>
  <c r="I56" i="4"/>
  <c r="I55" i="4"/>
  <c r="I54" i="4"/>
  <c r="I53" i="4"/>
  <c r="I52" i="4"/>
  <c r="I51" i="4"/>
  <c r="I50" i="4"/>
  <c r="I49" i="4"/>
  <c r="I48" i="4"/>
  <c r="I47" i="4"/>
  <c r="I46" i="4"/>
  <c r="M34" i="4"/>
  <c r="J34" i="4"/>
  <c r="K34" i="4" s="1"/>
  <c r="M33" i="4"/>
  <c r="K33" i="4"/>
  <c r="J33" i="4"/>
  <c r="M32" i="4"/>
  <c r="J32" i="4"/>
  <c r="K32" i="4" s="1"/>
  <c r="M31" i="4"/>
  <c r="J31" i="4"/>
  <c r="K31" i="4" s="1"/>
  <c r="M30" i="4"/>
  <c r="J30" i="4"/>
  <c r="K30" i="4" s="1"/>
  <c r="M29" i="4"/>
  <c r="J29" i="4"/>
  <c r="K29" i="4" s="1"/>
  <c r="M28" i="4"/>
  <c r="J28" i="4"/>
  <c r="K28" i="4" s="1"/>
  <c r="M27" i="4"/>
  <c r="J27" i="4"/>
  <c r="K27" i="4" s="1"/>
  <c r="M26" i="4"/>
  <c r="J26" i="4"/>
  <c r="K26" i="4" s="1"/>
  <c r="M25" i="4"/>
  <c r="J25" i="4"/>
  <c r="K25" i="4" s="1"/>
  <c r="M24" i="4"/>
  <c r="J24" i="4"/>
  <c r="K24" i="4" s="1"/>
  <c r="M23" i="4"/>
  <c r="J23" i="4"/>
  <c r="K23" i="4" s="1"/>
  <c r="M22" i="4"/>
  <c r="J22" i="4"/>
  <c r="K22" i="4" s="1"/>
  <c r="M21" i="4"/>
  <c r="J21" i="4"/>
  <c r="K21" i="4" s="1"/>
  <c r="M20" i="4"/>
  <c r="J20" i="4"/>
  <c r="K20" i="4" s="1"/>
  <c r="M19" i="4"/>
  <c r="J19" i="4"/>
  <c r="K19" i="4" s="1"/>
  <c r="M18" i="4"/>
  <c r="J18" i="4"/>
  <c r="K18" i="4" s="1"/>
  <c r="F81" i="3"/>
  <c r="F80" i="3"/>
  <c r="F79" i="3"/>
  <c r="F78" i="3"/>
  <c r="F77" i="3"/>
  <c r="F76" i="3"/>
  <c r="G67" i="3"/>
  <c r="F67" i="3"/>
  <c r="I66" i="3"/>
  <c r="I65" i="3"/>
  <c r="I64" i="3"/>
  <c r="I63" i="3"/>
  <c r="I62" i="3"/>
  <c r="I61" i="3"/>
  <c r="I60" i="3"/>
  <c r="I59" i="3"/>
  <c r="I58" i="3"/>
  <c r="I57" i="3"/>
  <c r="I56" i="3"/>
  <c r="I55" i="3"/>
  <c r="I54" i="3"/>
  <c r="I53" i="3"/>
  <c r="I52" i="3"/>
  <c r="I51" i="3"/>
  <c r="I50" i="3"/>
  <c r="I49" i="3"/>
  <c r="I48" i="3"/>
  <c r="I47" i="3"/>
  <c r="I46" i="3"/>
  <c r="M34" i="3"/>
  <c r="J34" i="3"/>
  <c r="K34" i="3" s="1"/>
  <c r="M33" i="3"/>
  <c r="J33" i="3"/>
  <c r="K33" i="3" s="1"/>
  <c r="M32" i="3"/>
  <c r="J32" i="3"/>
  <c r="K32" i="3" s="1"/>
  <c r="M31" i="3"/>
  <c r="J31" i="3"/>
  <c r="K31" i="3" s="1"/>
  <c r="M30" i="3"/>
  <c r="J30" i="3"/>
  <c r="K30" i="3" s="1"/>
  <c r="M29" i="3"/>
  <c r="J29" i="3"/>
  <c r="K29" i="3" s="1"/>
  <c r="M28" i="3"/>
  <c r="J28" i="3"/>
  <c r="K28" i="3" s="1"/>
  <c r="M27" i="3"/>
  <c r="J27" i="3"/>
  <c r="K27" i="3" s="1"/>
  <c r="M26" i="3"/>
  <c r="J26" i="3"/>
  <c r="K26" i="3" s="1"/>
  <c r="M25" i="3"/>
  <c r="J25" i="3"/>
  <c r="K25" i="3" s="1"/>
  <c r="M24" i="3"/>
  <c r="J24" i="3"/>
  <c r="K24" i="3" s="1"/>
  <c r="M23" i="3"/>
  <c r="J23" i="3"/>
  <c r="K23" i="3" s="1"/>
  <c r="M22" i="3"/>
  <c r="J22" i="3"/>
  <c r="K22" i="3" s="1"/>
  <c r="M21" i="3"/>
  <c r="J21" i="3"/>
  <c r="K21" i="3" s="1"/>
  <c r="M20" i="3"/>
  <c r="J20" i="3"/>
  <c r="K20" i="3" s="1"/>
  <c r="M19" i="3"/>
  <c r="J19" i="3"/>
  <c r="K19" i="3" s="1"/>
  <c r="M18" i="3"/>
  <c r="J18" i="3"/>
  <c r="K18" i="3" s="1"/>
  <c r="F81" i="2"/>
  <c r="F80" i="2"/>
  <c r="F79" i="2"/>
  <c r="F78" i="2"/>
  <c r="F77" i="2"/>
  <c r="F76" i="2"/>
  <c r="G67" i="2"/>
  <c r="F67" i="2"/>
  <c r="I66" i="2"/>
  <c r="I65" i="2"/>
  <c r="I64" i="2"/>
  <c r="I63" i="2"/>
  <c r="I62" i="2"/>
  <c r="I61" i="2"/>
  <c r="I60" i="2"/>
  <c r="I59" i="2"/>
  <c r="I58" i="2"/>
  <c r="I57" i="2"/>
  <c r="I56" i="2"/>
  <c r="I55" i="2"/>
  <c r="I54" i="2"/>
  <c r="I53" i="2"/>
  <c r="I52" i="2"/>
  <c r="I51" i="2"/>
  <c r="I50" i="2"/>
  <c r="I49" i="2"/>
  <c r="I48" i="2"/>
  <c r="I47" i="2"/>
  <c r="I46" i="2"/>
  <c r="M34" i="2"/>
  <c r="J34" i="2"/>
  <c r="K34" i="2" s="1"/>
  <c r="M33" i="2"/>
  <c r="J33" i="2"/>
  <c r="K33" i="2" s="1"/>
  <c r="M32" i="2"/>
  <c r="J32" i="2"/>
  <c r="K32" i="2" s="1"/>
  <c r="M31" i="2"/>
  <c r="J31" i="2"/>
  <c r="K31" i="2" s="1"/>
  <c r="M30" i="2"/>
  <c r="J30" i="2"/>
  <c r="K30" i="2" s="1"/>
  <c r="M29" i="2"/>
  <c r="J29" i="2"/>
  <c r="K29" i="2" s="1"/>
  <c r="M28" i="2"/>
  <c r="J28" i="2"/>
  <c r="K28" i="2" s="1"/>
  <c r="M27" i="2"/>
  <c r="J27" i="2"/>
  <c r="K27" i="2" s="1"/>
  <c r="M26" i="2"/>
  <c r="J26" i="2"/>
  <c r="K26" i="2" s="1"/>
  <c r="M25" i="2"/>
  <c r="J25" i="2"/>
  <c r="K25" i="2" s="1"/>
  <c r="M24" i="2"/>
  <c r="J24" i="2"/>
  <c r="K24" i="2" s="1"/>
  <c r="M23" i="2"/>
  <c r="J23" i="2"/>
  <c r="K23" i="2" s="1"/>
  <c r="M22" i="2"/>
  <c r="J22" i="2"/>
  <c r="K22" i="2" s="1"/>
  <c r="M21" i="2"/>
  <c r="J21" i="2"/>
  <c r="K21" i="2" s="1"/>
  <c r="M20" i="2"/>
  <c r="J20" i="2"/>
  <c r="K20" i="2" s="1"/>
  <c r="M19" i="2"/>
  <c r="J19" i="2"/>
  <c r="K19" i="2" s="1"/>
  <c r="M18" i="2"/>
  <c r="J18" i="2"/>
  <c r="K18" i="2" s="1"/>
  <c r="F81" i="1"/>
  <c r="F80" i="1"/>
  <c r="F79" i="1"/>
  <c r="F78" i="1"/>
  <c r="F77" i="1"/>
  <c r="F76" i="1"/>
  <c r="G67" i="1"/>
  <c r="F67" i="1"/>
  <c r="I66" i="1"/>
  <c r="I65" i="1"/>
  <c r="I64" i="1"/>
  <c r="I63" i="1"/>
  <c r="I62" i="1"/>
  <c r="I61" i="1"/>
  <c r="I60" i="1"/>
  <c r="I59" i="1"/>
  <c r="I58" i="1"/>
  <c r="I57" i="1"/>
  <c r="I56" i="1"/>
  <c r="I55" i="1"/>
  <c r="I54" i="1"/>
  <c r="I53" i="1"/>
  <c r="I52" i="1"/>
  <c r="I51" i="1"/>
  <c r="I50" i="1"/>
  <c r="I49" i="1"/>
  <c r="I48" i="1"/>
  <c r="I47" i="1"/>
  <c r="I46" i="1"/>
  <c r="M34" i="1"/>
  <c r="J34" i="1"/>
  <c r="K34" i="1" s="1"/>
  <c r="M33" i="1"/>
  <c r="J33" i="1"/>
  <c r="K33" i="1" s="1"/>
  <c r="M32" i="1"/>
  <c r="J32" i="1"/>
  <c r="K32" i="1" s="1"/>
  <c r="M31" i="1"/>
  <c r="J31" i="1"/>
  <c r="K31" i="1" s="1"/>
  <c r="M30" i="1"/>
  <c r="J30" i="1"/>
  <c r="K30" i="1" s="1"/>
  <c r="M29" i="1"/>
  <c r="J29" i="1"/>
  <c r="K29" i="1" s="1"/>
  <c r="M28" i="1"/>
  <c r="J28" i="1"/>
  <c r="K28" i="1" s="1"/>
  <c r="M27" i="1"/>
  <c r="J27" i="1"/>
  <c r="K27" i="1" s="1"/>
  <c r="M26" i="1"/>
  <c r="J26" i="1"/>
  <c r="K26" i="1" s="1"/>
  <c r="M25" i="1"/>
  <c r="J25" i="1"/>
  <c r="K25" i="1" s="1"/>
  <c r="M24" i="1"/>
  <c r="J24" i="1"/>
  <c r="K24" i="1" s="1"/>
  <c r="M23" i="1"/>
  <c r="J23" i="1"/>
  <c r="K23" i="1" s="1"/>
  <c r="M22" i="1"/>
  <c r="J22" i="1"/>
  <c r="K22" i="1" s="1"/>
  <c r="M21" i="1"/>
  <c r="J21" i="1"/>
  <c r="K21" i="1" s="1"/>
  <c r="M20" i="1"/>
  <c r="J20" i="1"/>
  <c r="K20" i="1" s="1"/>
  <c r="J19" i="1"/>
  <c r="K19" i="1" s="1"/>
  <c r="M19" i="1" s="1"/>
  <c r="J18" i="1"/>
  <c r="K18" i="1" s="1"/>
  <c r="M18" i="1" s="1"/>
  <c r="I67" i="4" l="1"/>
  <c r="I67" i="3"/>
  <c r="M35" i="6"/>
  <c r="M35" i="5"/>
  <c r="F74" i="5" s="1"/>
  <c r="I67" i="5"/>
  <c r="M35" i="4"/>
  <c r="F74" i="4" s="1"/>
  <c r="H16" i="7"/>
  <c r="H18" i="7"/>
  <c r="M35" i="3"/>
  <c r="E39" i="3" s="1"/>
  <c r="F75" i="3" s="1"/>
  <c r="H17" i="7"/>
  <c r="I67" i="6"/>
  <c r="M35" i="1"/>
  <c r="F74" i="1" s="1"/>
  <c r="I67" i="1"/>
  <c r="F74" i="6"/>
  <c r="E39" i="6"/>
  <c r="F75" i="6" s="1"/>
  <c r="I67" i="2"/>
  <c r="M35" i="2"/>
  <c r="F74" i="2" s="1"/>
  <c r="E39" i="2"/>
  <c r="F75" i="2" s="1"/>
  <c r="E39" i="5" l="1"/>
  <c r="F75" i="5" s="1"/>
  <c r="F20" i="7" s="1"/>
  <c r="C20" i="7"/>
  <c r="E39" i="4"/>
  <c r="F75" i="4" s="1"/>
  <c r="F74" i="3"/>
  <c r="F82" i="6"/>
  <c r="G20" i="7" s="1"/>
  <c r="E39" i="1"/>
  <c r="F75" i="1" s="1"/>
  <c r="F82" i="2"/>
  <c r="F82" i="5" l="1"/>
  <c r="H15" i="7"/>
  <c r="D20" i="7"/>
  <c r="D14" i="8" s="1"/>
  <c r="H14" i="7"/>
  <c r="F82" i="4"/>
  <c r="C14" i="8"/>
  <c r="C16" i="8" s="1"/>
  <c r="C17" i="8" s="1"/>
  <c r="F14" i="8"/>
  <c r="G14" i="8"/>
  <c r="H13" i="7"/>
  <c r="F82" i="3"/>
  <c r="F82" i="1"/>
  <c r="H19" i="7" s="1"/>
  <c r="E20" i="7" l="1"/>
  <c r="E14" i="8" s="1"/>
  <c r="E16" i="8" s="1"/>
  <c r="E17" i="8" s="1"/>
  <c r="F16" i="8"/>
  <c r="F17" i="8" s="1"/>
  <c r="G16" i="8"/>
  <c r="G17" i="8" s="1"/>
  <c r="D16" i="8"/>
  <c r="D17" i="8" s="1"/>
  <c r="H20" i="7" l="1"/>
  <c r="B14" i="8"/>
  <c r="B16" i="8" l="1"/>
  <c r="H16" i="8" s="1"/>
  <c r="H14" i="8"/>
  <c r="B17" i="8" l="1"/>
  <c r="H17" i="8" s="1"/>
</calcChain>
</file>

<file path=xl/sharedStrings.xml><?xml version="1.0" encoding="utf-8"?>
<sst xmlns="http://schemas.openxmlformats.org/spreadsheetml/2006/main" count="518" uniqueCount="93">
  <si>
    <t xml:space="preserve">DEMANDE D'AIDE </t>
  </si>
  <si>
    <t>OUI</t>
  </si>
  <si>
    <t>NON</t>
  </si>
  <si>
    <t>Dépenses prévisionnelles</t>
  </si>
  <si>
    <t>Identification du demandeur</t>
  </si>
  <si>
    <t>Identification du projet</t>
  </si>
  <si>
    <t>Titre du projet</t>
  </si>
  <si>
    <t xml:space="preserve">Dépenses de personnel </t>
  </si>
  <si>
    <t>Ajouter des lignes si nécessaire</t>
  </si>
  <si>
    <t>Description de l'intervention</t>
  </si>
  <si>
    <t>Phase/action</t>
  </si>
  <si>
    <t xml:space="preserve">Nom </t>
  </si>
  <si>
    <t>Prénom</t>
  </si>
  <si>
    <t>Type de poste</t>
  </si>
  <si>
    <t>Dernière moyenne annuelle des salaires bruts chargés 
(BS décembre n-1 à joindre)</t>
  </si>
  <si>
    <r>
      <rPr>
        <b/>
        <sz val="12"/>
        <color rgb="FF305496"/>
        <rFont val="Arial"/>
      </rPr>
      <t xml:space="preserve">Durée du temps de travail (maximum 1607h pour un temps plein pour 1 an) </t>
    </r>
    <r>
      <rPr>
        <sz val="12"/>
        <color rgb="FF305496"/>
        <rFont val="Arial"/>
      </rPr>
      <t>(1)</t>
    </r>
  </si>
  <si>
    <t>Coût horaire
(€/h)</t>
  </si>
  <si>
    <t>Barème applicable
(€/h)</t>
  </si>
  <si>
    <t>Temps de travail sur l'opération (h)</t>
  </si>
  <si>
    <t>Montant présenté</t>
  </si>
  <si>
    <t>À remplir si nécessaire</t>
  </si>
  <si>
    <t>Nature du travail à réaliser sur le projet (ex: animation, gestion…etc.)</t>
  </si>
  <si>
    <t>Préciser la phase ou l'action à laquelle est rattachée la dépense (si concerné)</t>
  </si>
  <si>
    <t xml:space="preserve">Si le nom n’est pas connu, indiquer a minima le type de poste (colonne suivante). Le nom sera à communiquer au service gestionnaire dès que possible. </t>
  </si>
  <si>
    <t>Ex. ingénieur.e, animateur.trice. Précisez également s'il s'agit d'un contrat d'apprenti.e ou stagiaire.</t>
  </si>
  <si>
    <t>Lorsque la moyenne annuelle n'est pas disponible, s'appuyer sur la moyenne connue des salaires ou le contrat de travail lors d'une embauche</t>
  </si>
  <si>
    <t>Temps plein = 100%
Temps partiel ou durée &lt; 1 an =  x%</t>
  </si>
  <si>
    <t>Proratisée  en cas de temps partiel</t>
  </si>
  <si>
    <t>Montant du coût horaire prévisionnel</t>
  </si>
  <si>
    <t>Barème de niveau 1 à 4 selon le coût horaire prévisionnel (2)</t>
  </si>
  <si>
    <r>
      <t>Un</t>
    </r>
    <r>
      <rPr>
        <u/>
        <sz val="10"/>
        <color rgb="FFFF0000"/>
        <rFont val="Arial"/>
        <family val="2"/>
      </rPr>
      <t xml:space="preserve"> relevé du temps passé* co-signé de l'agent.e et de son.a supérieur.e hiérarchique</t>
    </r>
    <r>
      <rPr>
        <sz val="10"/>
        <color rgb="FFFF0000"/>
        <rFont val="Arial"/>
        <family val="2"/>
      </rPr>
      <t xml:space="preserve"> devra être fourni avec la demande de paiement (dans le cas d'une affectation à taux fixe sur le projet : fiche de poste, lettre de mission ou contrat de travail mentionnant le taux d'affectation et l'opération concernée)</t>
    </r>
  </si>
  <si>
    <t xml:space="preserve">Montant de la dépense de rémunération pour l'intervention </t>
  </si>
  <si>
    <t>Frais de structure et autres coûts au taux forfaitaire</t>
  </si>
  <si>
    <r>
      <t xml:space="preserve">Montant total présenté au titre des dépenses indirectes 
</t>
    </r>
    <r>
      <rPr>
        <sz val="11"/>
        <color theme="4" tint="-0.249977111117893"/>
        <rFont val="Arial"/>
        <family val="2"/>
      </rPr>
      <t>(15% des frais de personnel)</t>
    </r>
  </si>
  <si>
    <t>Dépenses de facturation</t>
  </si>
  <si>
    <t xml:space="preserve">Poste de dépense </t>
  </si>
  <si>
    <t>Description de la dépense</t>
  </si>
  <si>
    <t xml:space="preserve">Dénomination du fournisseur </t>
  </si>
  <si>
    <t>Identifiant du justificatif</t>
  </si>
  <si>
    <t xml:space="preserve">Montant présenté HT </t>
  </si>
  <si>
    <t>Montant de TVA présenté</t>
  </si>
  <si>
    <r>
      <t xml:space="preserve">TVA </t>
    </r>
    <r>
      <rPr>
        <sz val="10"/>
        <color theme="4" tint="-0.249977111117893"/>
        <rFont val="Arial"/>
        <family val="2"/>
      </rPr>
      <t>récupérée ?</t>
    </r>
  </si>
  <si>
    <t>Argumentaire si devis le moins cher non retenu</t>
  </si>
  <si>
    <t>Nature de la dépense précisée</t>
  </si>
  <si>
    <t xml:space="preserve">Nom de l'entreprise, de la structure émétrice du devis </t>
  </si>
  <si>
    <t>Information sur le justificatif joint et qui permet de l'identifier (ex: N° de devis )</t>
  </si>
  <si>
    <t>Si vous ne récupérez pas la TVA, indiquez Non dans la colonne de droite</t>
  </si>
  <si>
    <t>TOTAL DEPENSES PREVISIONNELLES PRESENTEES (à reporter dans le téléservice)</t>
  </si>
  <si>
    <t>Dépenses de personnel</t>
  </si>
  <si>
    <t>Matériels</t>
  </si>
  <si>
    <t>Consommables</t>
  </si>
  <si>
    <t>Etudes et conception</t>
  </si>
  <si>
    <t>Communication et évènementiel</t>
  </si>
  <si>
    <t>Informatique</t>
  </si>
  <si>
    <t>Autres prestations de service</t>
  </si>
  <si>
    <t xml:space="preserve">TOTAL </t>
  </si>
  <si>
    <t xml:space="preserve">(1) Durée annuelle de travail effectif de 1 607 heures maximum. Le bénéficiaire peut justifier un nombre d’heures de travail inférieur à prendre en compte sur un an dans sa structure (joindre convention ou accord collectif)						
</t>
  </si>
  <si>
    <t>(2) Dépenses de personnel : barème applicable</t>
  </si>
  <si>
    <t>Source : Barèmes établis à partir de l'historique des dossiers FEADER 2014-2022 avec indexation sur l'indice INSEE ICT (coûts du travail)</t>
  </si>
  <si>
    <t>Catégorie 1</t>
  </si>
  <si>
    <t>&gt; 36,68 €</t>
  </si>
  <si>
    <t>Catégorie 2</t>
  </si>
  <si>
    <t xml:space="preserve"> &gt; 27,15 - 36,68 €</t>
  </si>
  <si>
    <t>Catégorie 3</t>
  </si>
  <si>
    <t>&gt; 10,76 - 27,15 €</t>
  </si>
  <si>
    <t>Catégorie 4</t>
  </si>
  <si>
    <t>&gt; 0 - 10,76 €</t>
  </si>
  <si>
    <t>Proratisée en cas de temps partiel</t>
  </si>
  <si>
    <t>Si vous ne récupérez pas la TVA sur cette dépense, indiquez Non dans la colonne de droite</t>
  </si>
  <si>
    <t>Dépenses prévisionnelles du projet :</t>
  </si>
  <si>
    <t>Chef de file</t>
  </si>
  <si>
    <t>Partenaire 1</t>
  </si>
  <si>
    <t>Partenaire 2</t>
  </si>
  <si>
    <t>Partenaire 3</t>
  </si>
  <si>
    <t>Partenaire 4</t>
  </si>
  <si>
    <t>Partenaire 5</t>
  </si>
  <si>
    <t>TOTAL</t>
  </si>
  <si>
    <t>TOTAL DEPENSES</t>
  </si>
  <si>
    <t>Total</t>
  </si>
  <si>
    <t>Total des dépenses éligibles :</t>
  </si>
  <si>
    <t>Les cases sur fond jaune sont à renseigner. Les autres se remplissent automatiquement.</t>
  </si>
  <si>
    <t>Quotité de travail annuel total</t>
  </si>
  <si>
    <t>Statut (entreprise, association, …)</t>
  </si>
  <si>
    <t>Autofinancement :</t>
  </si>
  <si>
    <t>Taux de subvention maximal :</t>
  </si>
  <si>
    <t>Nom Structure</t>
  </si>
  <si>
    <t xml:space="preserve">Année de réalisation </t>
  </si>
  <si>
    <t>Projet pilote volet Terre</t>
  </si>
  <si>
    <t>Calcul de l'aide :</t>
  </si>
  <si>
    <t>Taux maximal d'aide publique = 50 %</t>
  </si>
  <si>
    <t>Dépenses prévisionnelles :</t>
  </si>
  <si>
    <t>Version 1.0 du 11 mars 2024</t>
  </si>
  <si>
    <t>Total aide publique (plafonnée à 20 000 € / partenaire)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</si>
</sst>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0\ &quot;€&quot;"/>
    <numFmt numFmtId="165" formatCode="0.00&quot; h&quot;"/>
    <numFmt numFmtId="166" formatCode="_-* #,##0.00\ [$€-40C]_-;\-* #,##0.00\ [$€-40C]_-;_-* &quot;-&quot;??\ [$€-40C]_-;_-@_-"/>
    <numFmt numFmtId="167" formatCode="#,##0.00&quot; €&quot;"/>
    <numFmt numFmtId="168" formatCode="0.00\ %"/>
  </numFmts>
  <fonts count="50" x14ac:knownFonts="1">
    <font>
      <sz val="11"/>
      <color theme="1"/>
      <name val="Calibri"/>
      <family val="2"/>
      <scheme val="minor"/>
    </font>
    <font>
      <sz val="11"/>
      <color theme="1"/>
      <name val="Calibri"/>
      <family val="2"/>
      <scheme val="minor"/>
    </font>
    <font>
      <b/>
      <sz val="11"/>
      <color theme="1"/>
      <name val="Calibri"/>
      <family val="2"/>
      <scheme val="minor"/>
    </font>
    <font>
      <b/>
      <sz val="24"/>
      <color theme="4" tint="-0.249977111117893"/>
      <name val="Arial"/>
      <family val="2"/>
    </font>
    <font>
      <sz val="11"/>
      <color theme="4" tint="-0.249977111117893"/>
      <name val="Calibri"/>
      <family val="2"/>
    </font>
    <font>
      <sz val="10"/>
      <color theme="4" tint="-0.249977111117893"/>
      <name val="Arial"/>
      <family val="2"/>
    </font>
    <font>
      <sz val="11"/>
      <color theme="4" tint="-0.249977111117893"/>
      <name val="Calibri"/>
      <family val="2"/>
      <scheme val="minor"/>
    </font>
    <font>
      <b/>
      <sz val="14"/>
      <color theme="4" tint="-0.249977111117893"/>
      <name val="Arial"/>
      <family val="2"/>
    </font>
    <font>
      <b/>
      <sz val="10"/>
      <color theme="3" tint="0.39997558519241921"/>
      <name val="Arial"/>
      <family val="2"/>
    </font>
    <font>
      <sz val="11"/>
      <color rgb="FF33CCCC"/>
      <name val="Calibri"/>
      <family val="2"/>
    </font>
    <font>
      <sz val="11"/>
      <name val="Calibri"/>
      <family val="2"/>
    </font>
    <font>
      <sz val="10"/>
      <name val="Arial"/>
      <family val="2"/>
    </font>
    <font>
      <b/>
      <sz val="20"/>
      <color theme="4" tint="-0.249977111117893"/>
      <name val="Arial"/>
      <family val="2"/>
    </font>
    <font>
      <u/>
      <sz val="16"/>
      <color rgb="FFFF0000"/>
      <name val="Arial"/>
      <family val="2"/>
    </font>
    <font>
      <b/>
      <sz val="16"/>
      <name val="Arial"/>
      <family val="2"/>
    </font>
    <font>
      <sz val="12"/>
      <color rgb="FFFF0000"/>
      <name val="Calibri"/>
      <family val="2"/>
    </font>
    <font>
      <b/>
      <sz val="12"/>
      <color theme="4" tint="-0.249977111117893"/>
      <name val="Arial"/>
      <family val="2"/>
    </font>
    <font>
      <sz val="11"/>
      <color theme="1"/>
      <name val="Calibri"/>
      <family val="2"/>
    </font>
    <font>
      <sz val="12"/>
      <color rgb="FF008000"/>
      <name val="Arial"/>
      <family val="2"/>
    </font>
    <font>
      <b/>
      <sz val="12"/>
      <color rgb="FFFF0000"/>
      <name val="Arial"/>
      <family val="2"/>
    </font>
    <font>
      <sz val="12"/>
      <color rgb="FFFF0000"/>
      <name val="Arial"/>
      <family val="2"/>
    </font>
    <font>
      <sz val="11"/>
      <color rgb="FFFF0000"/>
      <name val="Calibri"/>
      <family val="2"/>
    </font>
    <font>
      <sz val="11"/>
      <name val="Arial"/>
      <family val="2"/>
    </font>
    <font>
      <b/>
      <sz val="12"/>
      <color rgb="FF305496"/>
      <name val="Arial"/>
    </font>
    <font>
      <sz val="12"/>
      <color rgb="FF305496"/>
      <name val="Arial"/>
    </font>
    <font>
      <sz val="10"/>
      <color rgb="FFFF0000"/>
      <name val="Arial"/>
      <family val="2"/>
    </font>
    <font>
      <u/>
      <sz val="10"/>
      <color rgb="FFFF0000"/>
      <name val="Arial"/>
      <family val="2"/>
    </font>
    <font>
      <sz val="11"/>
      <color theme="4" tint="-0.249977111117893"/>
      <name val="Arial"/>
      <family val="2"/>
    </font>
    <font>
      <sz val="11"/>
      <color rgb="FF008000"/>
      <name val="Arial"/>
      <family val="2"/>
    </font>
    <font>
      <b/>
      <sz val="11"/>
      <color theme="4" tint="-0.249977111117893"/>
      <name val="Arial"/>
      <family val="2"/>
    </font>
    <font>
      <sz val="12"/>
      <name val="Arial"/>
      <family val="2"/>
    </font>
    <font>
      <i/>
      <sz val="10"/>
      <name val="Arial"/>
      <family val="2"/>
    </font>
    <font>
      <b/>
      <sz val="14"/>
      <name val="Arial"/>
      <family val="2"/>
    </font>
    <font>
      <sz val="10"/>
      <name val="Calibri"/>
      <family val="2"/>
      <scheme val="minor"/>
    </font>
    <font>
      <sz val="14"/>
      <name val="Calibri"/>
    </font>
    <font>
      <sz val="14"/>
      <color rgb="FF000000"/>
      <name val="Calibri"/>
      <family val="2"/>
      <scheme val="minor"/>
    </font>
    <font>
      <b/>
      <sz val="11"/>
      <color rgb="FF000000"/>
      <name val="Calibri"/>
      <family val="2"/>
      <scheme val="minor"/>
    </font>
    <font>
      <sz val="11"/>
      <color rgb="FF000000"/>
      <name val="Calibri"/>
      <family val="2"/>
      <scheme val="minor"/>
    </font>
    <font>
      <sz val="11"/>
      <name val="Calibri"/>
      <family val="2"/>
      <scheme val="minor"/>
    </font>
    <font>
      <sz val="16"/>
      <name val="Calibri"/>
      <family val="2"/>
    </font>
    <font>
      <strike/>
      <sz val="11"/>
      <color theme="1"/>
      <name val="Calibri"/>
      <family val="2"/>
      <scheme val="minor"/>
    </font>
    <font>
      <b/>
      <sz val="14"/>
      <color theme="4" tint="-0.249977111117893"/>
      <name val="Calibri"/>
      <family val="2"/>
      <scheme val="minor"/>
    </font>
    <font>
      <sz val="12"/>
      <color theme="4" tint="-0.249977111117893"/>
      <name val="Arial"/>
      <family val="2"/>
    </font>
    <font>
      <sz val="11"/>
      <color rgb="FF000000"/>
      <name val="Calibri"/>
      <family val="2"/>
    </font>
    <font>
      <b/>
      <sz val="10"/>
      <color theme="4" tint="-0.249977111117893"/>
      <name val="Arial"/>
      <family val="2"/>
    </font>
    <font>
      <i/>
      <sz val="9"/>
      <color theme="4" tint="-0.249977111117893"/>
      <name val="Arial"/>
      <family val="2"/>
    </font>
    <font>
      <b/>
      <sz val="14"/>
      <color rgb="FF305496"/>
      <name val="Arial"/>
      <family val="2"/>
    </font>
    <font>
      <b/>
      <sz val="10"/>
      <name val="Arial"/>
      <family val="2"/>
    </font>
    <font>
      <b/>
      <sz val="18"/>
      <color rgb="FFFF0000"/>
      <name val="Calibri"/>
      <family val="2"/>
    </font>
    <font>
      <b/>
      <sz val="11"/>
      <color rgb="FFFF0000"/>
      <name val="Arial"/>
      <family val="2"/>
    </font>
  </fonts>
  <fills count="7">
    <fill>
      <patternFill patternType="none"/>
    </fill>
    <fill>
      <patternFill patternType="gray125"/>
    </fill>
    <fill>
      <patternFill patternType="solid">
        <fgColor rgb="FFFFFF99"/>
        <bgColor rgb="FF000000"/>
      </patternFill>
    </fill>
    <fill>
      <patternFill patternType="solid">
        <fgColor theme="0" tint="-4.9989318521683403E-2"/>
        <bgColor rgb="FF000000"/>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14999847407452621"/>
        <bgColor rgb="FF000000"/>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auto="1"/>
      </right>
      <top/>
      <bottom style="thin">
        <color rgb="FF000000"/>
      </bottom>
      <diagonal/>
    </border>
    <border>
      <left style="thin">
        <color auto="1"/>
      </left>
      <right style="thin">
        <color auto="1"/>
      </right>
      <top/>
      <bottom style="thin">
        <color rgb="FF000000"/>
      </bottom>
      <diagonal/>
    </border>
    <border>
      <left style="thin">
        <color rgb="FF000000"/>
      </left>
      <right style="thin">
        <color rgb="FF000000"/>
      </right>
      <top style="thin">
        <color rgb="FF000000"/>
      </top>
      <bottom style="thin">
        <color auto="1"/>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43" fillId="0" borderId="0"/>
    <xf numFmtId="0" fontId="43" fillId="0" borderId="0"/>
  </cellStyleXfs>
  <cellXfs count="139">
    <xf numFmtId="0" fontId="0" fillId="0" borderId="0" xfId="0"/>
    <xf numFmtId="0" fontId="3" fillId="0" borderId="0" xfId="0" applyFont="1" applyAlignment="1">
      <alignment horizontal="left" vertical="center"/>
    </xf>
    <xf numFmtId="0" fontId="4" fillId="0" borderId="0" xfId="0" applyFont="1"/>
    <xf numFmtId="0" fontId="5" fillId="0" borderId="0" xfId="0" applyFont="1"/>
    <xf numFmtId="0" fontId="6" fillId="0" borderId="0" xfId="0" applyFont="1"/>
    <xf numFmtId="0" fontId="7" fillId="0" borderId="0" xfId="0" applyFont="1" applyAlignment="1">
      <alignment horizontal="left" vertical="center"/>
    </xf>
    <xf numFmtId="0" fontId="5" fillId="0" borderId="0" xfId="0" applyFont="1" applyAlignment="1">
      <alignment horizontal="left"/>
    </xf>
    <xf numFmtId="0" fontId="8" fillId="0" borderId="0" xfId="0" applyFont="1" applyAlignment="1">
      <alignment horizontal="left" vertical="center"/>
    </xf>
    <xf numFmtId="0" fontId="9" fillId="0" borderId="0" xfId="0" applyFont="1"/>
    <xf numFmtId="0" fontId="10" fillId="0" borderId="0" xfId="0" applyFont="1"/>
    <xf numFmtId="0" fontId="11" fillId="0" borderId="0" xfId="0" applyFont="1"/>
    <xf numFmtId="0" fontId="12" fillId="0" borderId="0" xfId="0" applyFont="1" applyAlignment="1">
      <alignment horizontal="left"/>
    </xf>
    <xf numFmtId="0" fontId="13" fillId="0" borderId="0" xfId="0" applyFont="1" applyAlignment="1">
      <alignment horizontal="left" vertical="center"/>
    </xf>
    <xf numFmtId="0" fontId="14" fillId="0" borderId="0" xfId="0" applyFont="1" applyAlignment="1">
      <alignment horizontal="left" vertical="center"/>
    </xf>
    <xf numFmtId="0" fontId="15" fillId="0" borderId="0" xfId="0" applyFont="1" applyAlignment="1">
      <alignment horizontal="centerContinuous" wrapText="1"/>
    </xf>
    <xf numFmtId="0" fontId="17" fillId="0" borderId="0" xfId="0" applyFont="1" applyAlignment="1">
      <alignment horizontal="left"/>
    </xf>
    <xf numFmtId="0" fontId="10" fillId="0" borderId="0" xfId="0" applyFont="1" applyAlignment="1">
      <alignment wrapText="1"/>
    </xf>
    <xf numFmtId="0" fontId="11" fillId="0" borderId="0" xfId="0" applyFont="1" applyAlignment="1">
      <alignment horizontal="left"/>
    </xf>
    <xf numFmtId="0" fontId="11" fillId="0" borderId="6" xfId="0" applyFont="1" applyBorder="1" applyAlignment="1">
      <alignment horizontal="center" vertical="center" wrapText="1"/>
    </xf>
    <xf numFmtId="0" fontId="11" fillId="0" borderId="0" xfId="0" applyFont="1" applyAlignment="1">
      <alignment horizontal="center" vertical="center" wrapText="1"/>
    </xf>
    <xf numFmtId="0" fontId="18" fillId="0" borderId="0" xfId="0" applyFont="1" applyAlignment="1" applyProtection="1">
      <alignment horizontal="left" vertical="center" indent="2"/>
      <protection locked="0"/>
    </xf>
    <xf numFmtId="0" fontId="11" fillId="0" borderId="0" xfId="0" applyFont="1" applyAlignment="1">
      <alignment horizontal="left" vertical="center"/>
    </xf>
    <xf numFmtId="0" fontId="11" fillId="0" borderId="2" xfId="0" applyFont="1" applyBorder="1" applyAlignment="1">
      <alignment horizontal="center" vertical="center"/>
    </xf>
    <xf numFmtId="0" fontId="10" fillId="0" borderId="0" xfId="0" applyFont="1" applyAlignment="1">
      <alignment horizontal="centerContinuous" wrapText="1"/>
    </xf>
    <xf numFmtId="0" fontId="7" fillId="0" borderId="0" xfId="0" applyFont="1"/>
    <xf numFmtId="0" fontId="19" fillId="0" borderId="0" xfId="0" applyFont="1" applyAlignment="1">
      <alignment horizontal="left" vertical="center"/>
    </xf>
    <xf numFmtId="0" fontId="20" fillId="0" borderId="0" xfId="0" applyFont="1" applyAlignment="1">
      <alignment horizontal="left"/>
    </xf>
    <xf numFmtId="0" fontId="21" fillId="0" borderId="0" xfId="0" applyFont="1" applyAlignment="1">
      <alignment horizontal="centerContinuous" wrapText="1"/>
    </xf>
    <xf numFmtId="164" fontId="0" fillId="0" borderId="0" xfId="0" applyNumberFormat="1"/>
    <xf numFmtId="0" fontId="22" fillId="0" borderId="0" xfId="0" applyFont="1"/>
    <xf numFmtId="0" fontId="22" fillId="0" borderId="0" xfId="0" applyFont="1" applyAlignment="1">
      <alignment wrapText="1"/>
    </xf>
    <xf numFmtId="0" fontId="11" fillId="0" borderId="0" xfId="0" applyFont="1" applyAlignment="1">
      <alignment vertical="center"/>
    </xf>
    <xf numFmtId="0" fontId="16" fillId="3"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Continuous" vertical="center" wrapText="1"/>
    </xf>
    <xf numFmtId="0" fontId="25" fillId="3" borderId="1" xfId="0" applyFont="1" applyFill="1" applyBorder="1" applyAlignment="1">
      <alignment horizontal="center" vertical="center" wrapText="1"/>
    </xf>
    <xf numFmtId="49" fontId="28" fillId="2" borderId="1" xfId="0" applyNumberFormat="1" applyFont="1" applyFill="1" applyBorder="1" applyAlignment="1" applyProtection="1">
      <alignment vertical="center" wrapText="1"/>
      <protection locked="0"/>
    </xf>
    <xf numFmtId="164" fontId="28" fillId="2" borderId="1" xfId="0" applyNumberFormat="1" applyFont="1" applyFill="1" applyBorder="1" applyAlignment="1" applyProtection="1">
      <alignment horizontal="right" vertical="center" wrapText="1"/>
      <protection locked="0"/>
    </xf>
    <xf numFmtId="10" fontId="28" fillId="2" borderId="1" xfId="0" applyNumberFormat="1" applyFont="1" applyFill="1" applyBorder="1" applyAlignment="1" applyProtection="1">
      <alignment horizontal="center" vertical="center" wrapText="1"/>
      <protection locked="0"/>
    </xf>
    <xf numFmtId="0" fontId="28" fillId="2" borderId="1" xfId="0" applyFont="1" applyFill="1" applyBorder="1" applyAlignment="1" applyProtection="1">
      <alignment horizontal="center" vertical="center" wrapText="1"/>
      <protection locked="0"/>
    </xf>
    <xf numFmtId="164" fontId="27" fillId="3" borderId="1" xfId="0" applyNumberFormat="1" applyFont="1" applyFill="1" applyBorder="1" applyAlignment="1">
      <alignment horizontal="right" vertical="center" wrapText="1"/>
    </xf>
    <xf numFmtId="164" fontId="27" fillId="3" borderId="1" xfId="0" applyNumberFormat="1" applyFont="1" applyFill="1" applyBorder="1" applyAlignment="1">
      <alignment horizontal="center" vertical="center" wrapText="1"/>
    </xf>
    <xf numFmtId="165" fontId="28" fillId="2" borderId="1" xfId="0" applyNumberFormat="1" applyFont="1" applyFill="1" applyBorder="1" applyAlignment="1" applyProtection="1">
      <alignment horizontal="right" vertical="center" wrapText="1"/>
      <protection locked="0"/>
    </xf>
    <xf numFmtId="164" fontId="29" fillId="3" borderId="7" xfId="0" applyNumberFormat="1" applyFont="1" applyFill="1" applyBorder="1" applyAlignment="1">
      <alignment horizontal="right" vertical="center" wrapText="1" indent="2"/>
    </xf>
    <xf numFmtId="0" fontId="7" fillId="0" borderId="0" xfId="0" applyFont="1" applyAlignment="1">
      <alignment vertical="center"/>
    </xf>
    <xf numFmtId="0" fontId="22" fillId="0" borderId="0" xfId="0" applyFont="1" applyAlignment="1">
      <alignment horizontal="centerContinuous" wrapText="1"/>
    </xf>
    <xf numFmtId="0" fontId="30" fillId="0" borderId="0" xfId="0" applyFont="1"/>
    <xf numFmtId="164" fontId="29" fillId="3" borderId="1" xfId="0" applyNumberFormat="1" applyFont="1" applyFill="1" applyBorder="1" applyAlignment="1">
      <alignment horizontal="center" vertical="center" wrapText="1"/>
    </xf>
    <xf numFmtId="0" fontId="31" fillId="0" borderId="0" xfId="0" applyFont="1"/>
    <xf numFmtId="0" fontId="32" fillId="0" borderId="0" xfId="0" applyFont="1" applyAlignment="1">
      <alignment horizontal="centerContinuous" wrapText="1"/>
    </xf>
    <xf numFmtId="0" fontId="16" fillId="4" borderId="1" xfId="0" applyFont="1" applyFill="1" applyBorder="1" applyAlignment="1">
      <alignment horizontal="center" vertical="center" wrapText="1"/>
    </xf>
    <xf numFmtId="9"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4" fontId="27" fillId="4" borderId="1" xfId="0" applyNumberFormat="1" applyFont="1" applyFill="1" applyBorder="1" applyAlignment="1">
      <alignment horizontal="right" vertical="center" wrapText="1"/>
    </xf>
    <xf numFmtId="0" fontId="28" fillId="2" borderId="1" xfId="0" applyFont="1" applyFill="1" applyBorder="1" applyAlignment="1" applyProtection="1">
      <alignment horizontal="left" vertical="center" wrapText="1"/>
      <protection locked="0"/>
    </xf>
    <xf numFmtId="49" fontId="28" fillId="2" borderId="1" xfId="0" applyNumberFormat="1" applyFont="1" applyFill="1" applyBorder="1" applyAlignment="1" applyProtection="1">
      <alignment horizontal="center" vertical="center" wrapText="1"/>
      <protection locked="0"/>
    </xf>
    <xf numFmtId="164" fontId="29" fillId="3" borderId="1" xfId="0" applyNumberFormat="1" applyFont="1" applyFill="1" applyBorder="1" applyAlignment="1">
      <alignment horizontal="right" vertical="center" wrapText="1" indent="2"/>
    </xf>
    <xf numFmtId="0" fontId="11" fillId="0" borderId="0" xfId="0" applyFont="1" applyAlignment="1">
      <alignment horizontal="right"/>
    </xf>
    <xf numFmtId="166" fontId="29" fillId="3" borderId="1" xfId="0" applyNumberFormat="1" applyFont="1" applyFill="1" applyBorder="1" applyAlignment="1">
      <alignment horizontal="right" vertical="center" wrapText="1" indent="2"/>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7" fillId="3" borderId="5" xfId="0" applyFont="1" applyFill="1" applyBorder="1" applyAlignment="1">
      <alignment vertical="center" wrapText="1"/>
    </xf>
    <xf numFmtId="0" fontId="33" fillId="0" borderId="0" xfId="0" applyFont="1"/>
    <xf numFmtId="0" fontId="35" fillId="0" borderId="0" xfId="0" applyFont="1"/>
    <xf numFmtId="0" fontId="36" fillId="0" borderId="0" xfId="0" applyFont="1"/>
    <xf numFmtId="0" fontId="37" fillId="0" borderId="1" xfId="0" applyFont="1" applyBorder="1"/>
    <xf numFmtId="0" fontId="37" fillId="0" borderId="1" xfId="0" applyFont="1" applyBorder="1" applyAlignment="1">
      <alignment horizontal="center"/>
    </xf>
    <xf numFmtId="167" fontId="37" fillId="0" borderId="1" xfId="0" applyNumberFormat="1" applyFont="1" applyBorder="1" applyAlignment="1">
      <alignment horizontal="center"/>
    </xf>
    <xf numFmtId="168" fontId="37" fillId="0" borderId="1" xfId="0" applyNumberFormat="1" applyFont="1" applyBorder="1" applyAlignment="1">
      <alignment horizontal="center"/>
    </xf>
    <xf numFmtId="0" fontId="38" fillId="0" borderId="0" xfId="0" applyFont="1"/>
    <xf numFmtId="0" fontId="2" fillId="0" borderId="0" xfId="0" applyFont="1"/>
    <xf numFmtId="0" fontId="39" fillId="0" borderId="0" xfId="0" applyFont="1"/>
    <xf numFmtId="4" fontId="28" fillId="2" borderId="1" xfId="0" applyNumberFormat="1" applyFont="1" applyFill="1" applyBorder="1" applyAlignment="1" applyProtection="1">
      <alignment horizontal="right" vertical="center" wrapText="1"/>
      <protection locked="0"/>
    </xf>
    <xf numFmtId="0" fontId="4" fillId="0" borderId="0" xfId="0" applyFont="1" applyAlignment="1">
      <alignment horizontal="left"/>
    </xf>
    <xf numFmtId="0" fontId="40" fillId="0" borderId="0" xfId="0" applyFont="1"/>
    <xf numFmtId="0" fontId="41" fillId="0" borderId="0" xfId="0" applyFont="1" applyAlignment="1">
      <alignment horizontal="left"/>
    </xf>
    <xf numFmtId="0" fontId="16" fillId="3" borderId="8" xfId="0" applyFont="1" applyFill="1" applyBorder="1" applyAlignment="1">
      <alignment horizontal="center" vertical="center" wrapText="1"/>
    </xf>
    <xf numFmtId="0" fontId="16" fillId="3" borderId="1" xfId="0" applyFont="1" applyFill="1" applyBorder="1" applyAlignment="1">
      <alignment horizontal="left" vertical="center" wrapText="1"/>
    </xf>
    <xf numFmtId="44" fontId="29" fillId="3" borderId="1" xfId="1" applyFont="1" applyFill="1" applyBorder="1" applyAlignment="1" applyProtection="1">
      <alignment horizontal="center" vertical="center" wrapText="1"/>
    </xf>
    <xf numFmtId="0" fontId="42" fillId="0" borderId="0" xfId="0" applyFont="1"/>
    <xf numFmtId="0" fontId="16" fillId="0" borderId="0" xfId="4" applyFont="1" applyAlignment="1">
      <alignment horizontal="left"/>
    </xf>
    <xf numFmtId="0" fontId="42" fillId="0" borderId="0" xfId="4" applyFont="1" applyAlignment="1">
      <alignment horizontal="center" vertical="center"/>
    </xf>
    <xf numFmtId="0" fontId="5" fillId="0" borderId="0" xfId="0" applyFont="1" applyAlignment="1">
      <alignment horizontal="left" vertical="center"/>
    </xf>
    <xf numFmtId="0" fontId="44" fillId="0" borderId="0" xfId="0" applyFont="1"/>
    <xf numFmtId="0" fontId="16" fillId="0" borderId="0" xfId="0" applyFont="1"/>
    <xf numFmtId="9" fontId="5" fillId="0" borderId="0" xfId="0" applyNumberFormat="1" applyFont="1" applyAlignment="1">
      <alignment horizontal="center" vertical="center"/>
    </xf>
    <xf numFmtId="0" fontId="42" fillId="0" borderId="0" xfId="3" applyFont="1"/>
    <xf numFmtId="0" fontId="42" fillId="0" borderId="0" xfId="3" applyFont="1" applyAlignment="1">
      <alignment horizontal="left" vertical="center" indent="1"/>
    </xf>
    <xf numFmtId="0" fontId="42" fillId="0" borderId="9" xfId="3" applyFont="1" applyBorder="1" applyAlignment="1">
      <alignment horizontal="left" vertical="center" indent="1"/>
    </xf>
    <xf numFmtId="0" fontId="42" fillId="0" borderId="1" xfId="0" applyFont="1" applyBorder="1"/>
    <xf numFmtId="0" fontId="42" fillId="0" borderId="1" xfId="0" applyFont="1" applyBorder="1" applyAlignment="1">
      <alignment vertical="center"/>
    </xf>
    <xf numFmtId="0" fontId="5" fillId="0" borderId="0" xfId="0" applyFont="1" applyAlignment="1">
      <alignment horizontal="center" vertical="center"/>
    </xf>
    <xf numFmtId="0" fontId="45" fillId="0" borderId="0" xfId="0" applyFont="1"/>
    <xf numFmtId="0" fontId="46" fillId="0" borderId="0" xfId="0" applyFont="1" applyAlignment="1">
      <alignment vertical="center"/>
    </xf>
    <xf numFmtId="0" fontId="47" fillId="0" borderId="2" xfId="0" applyFont="1" applyBorder="1" applyAlignment="1">
      <alignment horizontal="center" vertical="center"/>
    </xf>
    <xf numFmtId="0" fontId="47" fillId="0" borderId="2" xfId="0" applyFont="1" applyBorder="1" applyAlignment="1">
      <alignment horizontal="center" vertical="center" wrapText="1"/>
    </xf>
    <xf numFmtId="0" fontId="47" fillId="0" borderId="0" xfId="0" applyFont="1" applyAlignment="1">
      <alignment horizontal="center" vertical="center" wrapText="1"/>
    </xf>
    <xf numFmtId="0" fontId="30" fillId="5" borderId="3" xfId="0" applyFont="1" applyFill="1" applyBorder="1" applyAlignment="1" applyProtection="1">
      <alignment vertical="center"/>
      <protection locked="0"/>
    </xf>
    <xf numFmtId="0" fontId="10" fillId="5" borderId="4" xfId="0" applyFont="1" applyFill="1" applyBorder="1" applyAlignment="1" applyProtection="1">
      <alignment vertical="center"/>
      <protection locked="0"/>
    </xf>
    <xf numFmtId="0" fontId="10" fillId="5" borderId="5" xfId="0" applyFont="1" applyFill="1" applyBorder="1" applyProtection="1">
      <protection locked="0"/>
    </xf>
    <xf numFmtId="0" fontId="30" fillId="2" borderId="3" xfId="0" applyFont="1" applyFill="1" applyBorder="1" applyAlignment="1" applyProtection="1">
      <alignment vertical="center"/>
      <protection locked="0"/>
    </xf>
    <xf numFmtId="0" fontId="30" fillId="2" borderId="4" xfId="0" applyFont="1" applyFill="1" applyBorder="1" applyAlignment="1" applyProtection="1">
      <alignment vertical="center"/>
      <protection locked="0"/>
    </xf>
    <xf numFmtId="0" fontId="30" fillId="2" borderId="5" xfId="0" applyFont="1" applyFill="1" applyBorder="1" applyAlignment="1" applyProtection="1">
      <alignment vertical="center"/>
      <protection locked="0"/>
    </xf>
    <xf numFmtId="0" fontId="18" fillId="2" borderId="3" xfId="0" applyFont="1" applyFill="1" applyBorder="1" applyAlignment="1" applyProtection="1">
      <alignment vertical="center"/>
      <protection locked="0"/>
    </xf>
    <xf numFmtId="0" fontId="18" fillId="2" borderId="4" xfId="0" applyFont="1" applyFill="1" applyBorder="1" applyAlignment="1" applyProtection="1">
      <alignment vertical="center"/>
      <protection locked="0"/>
    </xf>
    <xf numFmtId="0" fontId="18" fillId="2" borderId="5" xfId="0" applyFont="1" applyFill="1" applyBorder="1" applyAlignment="1" applyProtection="1">
      <alignment vertical="center"/>
      <protection locked="0"/>
    </xf>
    <xf numFmtId="0" fontId="10" fillId="6" borderId="4" xfId="0" applyFont="1" applyFill="1" applyBorder="1" applyAlignment="1" applyProtection="1">
      <alignment vertical="center"/>
      <protection locked="0"/>
    </xf>
    <xf numFmtId="0" fontId="42" fillId="0" borderId="11" xfId="3" applyFont="1" applyBorder="1" applyAlignment="1">
      <alignment horizontal="left" vertical="center" indent="1"/>
    </xf>
    <xf numFmtId="0" fontId="42" fillId="0" borderId="13" xfId="0" applyFont="1" applyBorder="1"/>
    <xf numFmtId="0" fontId="44" fillId="0" borderId="2" xfId="0" applyFont="1" applyBorder="1" applyAlignment="1">
      <alignment horizontal="center" vertical="center"/>
    </xf>
    <xf numFmtId="0" fontId="30" fillId="6" borderId="3" xfId="0" applyFont="1" applyFill="1" applyBorder="1" applyAlignment="1" applyProtection="1">
      <alignment horizontal="left" vertical="center"/>
      <protection locked="0"/>
    </xf>
    <xf numFmtId="0" fontId="19" fillId="3" borderId="1" xfId="0" applyFont="1" applyFill="1" applyBorder="1" applyAlignment="1">
      <alignment horizontal="left" vertical="center" wrapText="1"/>
    </xf>
    <xf numFmtId="44" fontId="49" fillId="3" borderId="1" xfId="1" applyFont="1" applyFill="1" applyBorder="1" applyAlignment="1" applyProtection="1">
      <alignment horizontal="center" vertical="center" wrapText="1"/>
    </xf>
    <xf numFmtId="9" fontId="42" fillId="5" borderId="13" xfId="2" applyFont="1" applyFill="1" applyBorder="1" applyAlignment="1">
      <alignment horizontal="center"/>
    </xf>
    <xf numFmtId="166" fontId="42" fillId="5" borderId="1" xfId="0" applyNumberFormat="1" applyFont="1" applyFill="1" applyBorder="1"/>
    <xf numFmtId="166" fontId="42" fillId="5" borderId="9" xfId="3" applyNumberFormat="1" applyFont="1" applyFill="1" applyBorder="1" applyAlignment="1">
      <alignment horizontal="left" vertical="center" indent="1"/>
    </xf>
    <xf numFmtId="166" fontId="42" fillId="5" borderId="10" xfId="3" applyNumberFormat="1" applyFont="1" applyFill="1" applyBorder="1" applyAlignment="1">
      <alignment horizontal="left" vertical="center" inden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7" fillId="3" borderId="5" xfId="0" applyFont="1" applyFill="1" applyBorder="1" applyAlignment="1">
      <alignment horizontal="left" vertical="center" wrapText="1"/>
    </xf>
    <xf numFmtId="0" fontId="0" fillId="0" borderId="4" xfId="0" applyBorder="1"/>
    <xf numFmtId="0" fontId="0" fillId="0" borderId="5" xfId="0" applyBorder="1"/>
    <xf numFmtId="0" fontId="34" fillId="0" borderId="0" xfId="0" applyFont="1" applyAlignment="1">
      <alignment horizontal="left" vertical="top" wrapText="1"/>
    </xf>
    <xf numFmtId="0" fontId="48" fillId="0" borderId="1" xfId="0" applyFont="1" applyBorder="1" applyAlignment="1">
      <alignment horizontal="center" vertical="center" wrapText="1"/>
    </xf>
    <xf numFmtId="0" fontId="16" fillId="4" borderId="8"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horizontal="center" vertical="center"/>
    </xf>
    <xf numFmtId="0" fontId="18" fillId="2" borderId="3" xfId="0" applyFont="1" applyFill="1" applyBorder="1" applyAlignment="1" applyProtection="1">
      <alignment horizontal="center" vertical="center"/>
      <protection locked="0"/>
    </xf>
    <xf numFmtId="0" fontId="18" fillId="2" borderId="4" xfId="0" applyFont="1" applyFill="1" applyBorder="1" applyAlignment="1" applyProtection="1">
      <alignment horizontal="center" vertical="center"/>
      <protection locked="0"/>
    </xf>
    <xf numFmtId="0" fontId="18" fillId="2" borderId="5" xfId="0" applyFont="1" applyFill="1" applyBorder="1" applyAlignment="1" applyProtection="1">
      <alignment horizontal="center" vertical="center"/>
      <protection locked="0"/>
    </xf>
    <xf numFmtId="0" fontId="16" fillId="0" borderId="1" xfId="0" applyFont="1" applyBorder="1" applyAlignment="1">
      <alignment horizontal="center" vertical="center" wrapText="1"/>
    </xf>
    <xf numFmtId="0" fontId="4" fillId="0" borderId="1" xfId="0" applyFont="1" applyBorder="1"/>
    <xf numFmtId="0" fontId="16" fillId="0" borderId="3" xfId="0" applyFont="1" applyBorder="1" applyAlignment="1">
      <alignment horizontal="left" vertical="center" indent="2"/>
    </xf>
    <xf numFmtId="0" fontId="4" fillId="0" borderId="4" xfId="0" applyFont="1" applyBorder="1" applyAlignment="1">
      <alignment horizontal="left" vertical="center" indent="2"/>
    </xf>
    <xf numFmtId="0" fontId="4" fillId="0" borderId="5" xfId="0" applyFont="1" applyBorder="1" applyAlignment="1">
      <alignment horizontal="left"/>
    </xf>
    <xf numFmtId="0" fontId="16" fillId="3" borderId="8" xfId="0" applyFont="1" applyFill="1" applyBorder="1" applyAlignment="1">
      <alignment horizontal="center" vertical="center" wrapText="1"/>
    </xf>
    <xf numFmtId="0" fontId="16" fillId="3" borderId="12" xfId="0" applyFont="1" applyFill="1" applyBorder="1" applyAlignment="1">
      <alignment horizontal="center" vertical="center" wrapText="1"/>
    </xf>
  </cellXfs>
  <cellStyles count="5">
    <cellStyle name="Monétaire" xfId="1" builtinId="4"/>
    <cellStyle name="Normal" xfId="0" builtinId="0"/>
    <cellStyle name="Normal 2" xfId="3" xr:uid="{C24BDB56-804A-4CD9-B793-B9BE77C5FF84}"/>
    <cellStyle name="Normal 4" xfId="4" xr:uid="{6FBD3BC2-B423-4DCE-B968-3702771ED7FA}"/>
    <cellStyle name="Pourcentage" xfId="2" builtinId="5"/>
  </cellStyles>
  <dxfs count="5">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665162</xdr:colOff>
      <xdr:row>74</xdr:row>
      <xdr:rowOff>390525</xdr:rowOff>
    </xdr:from>
    <xdr:to>
      <xdr:col>8</xdr:col>
      <xdr:colOff>604202</xdr:colOff>
      <xdr:row>82</xdr:row>
      <xdr:rowOff>38100</xdr:rowOff>
    </xdr:to>
    <xdr:sp macro="" textlink="">
      <xdr:nvSpPr>
        <xdr:cNvPr id="2" name="Flèche : droite 1">
          <a:extLst>
            <a:ext uri="{FF2B5EF4-FFF2-40B4-BE49-F238E27FC236}">
              <a16:creationId xmlns:a16="http://schemas.microsoft.com/office/drawing/2014/main" id="{83C69C00-5EA8-4CD2-8FF4-BC7D31E6E13C}"/>
            </a:ext>
          </a:extLst>
        </xdr:cNvPr>
        <xdr:cNvSpPr/>
      </xdr:nvSpPr>
      <xdr:spPr>
        <a:xfrm>
          <a:off x="12137072" y="20947380"/>
          <a:ext cx="3467100" cy="28460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990600</xdr:colOff>
      <xdr:row>71</xdr:row>
      <xdr:rowOff>76200</xdr:rowOff>
    </xdr:from>
    <xdr:to>
      <xdr:col>11</xdr:col>
      <xdr:colOff>1236850</xdr:colOff>
      <xdr:row>95</xdr:row>
      <xdr:rowOff>55403</xdr:rowOff>
    </xdr:to>
    <xdr:pic>
      <xdr:nvPicPr>
        <xdr:cNvPr id="4" name="Image 3">
          <a:extLst>
            <a:ext uri="{FF2B5EF4-FFF2-40B4-BE49-F238E27FC236}">
              <a16:creationId xmlns:a16="http://schemas.microsoft.com/office/drawing/2014/main" id="{503E2186-92F7-4D1E-83E1-9154DB8A580F}"/>
            </a:ext>
          </a:extLst>
        </xdr:cNvPr>
        <xdr:cNvPicPr>
          <a:picLocks noChangeAspect="1"/>
        </xdr:cNvPicPr>
      </xdr:nvPicPr>
      <xdr:blipFill>
        <a:blip xmlns:r="http://schemas.openxmlformats.org/officeDocument/2006/relationships" r:embed="rId1"/>
        <a:stretch>
          <a:fillRect/>
        </a:stretch>
      </xdr:blipFill>
      <xdr:spPr>
        <a:xfrm>
          <a:off x="15992475" y="19869150"/>
          <a:ext cx="4648705" cy="42411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EF0CDE5C-6521-4C34-88ED-5F87E58F3DA2}"/>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1050371</xdr:colOff>
      <xdr:row>89</xdr:row>
      <xdr:rowOff>40429</xdr:rowOff>
    </xdr:to>
    <xdr:pic>
      <xdr:nvPicPr>
        <xdr:cNvPr id="3" name="Image 2">
          <a:extLst>
            <a:ext uri="{FF2B5EF4-FFF2-40B4-BE49-F238E27FC236}">
              <a16:creationId xmlns:a16="http://schemas.microsoft.com/office/drawing/2014/main" id="{D87C357F-54C6-4DDB-90E8-34B5EAA0E008}"/>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D0D911F0-9E5B-4EAC-85A4-20AF3B0A8F51}"/>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36619</xdr:rowOff>
    </xdr:to>
    <xdr:pic>
      <xdr:nvPicPr>
        <xdr:cNvPr id="3" name="Image 2">
          <a:extLst>
            <a:ext uri="{FF2B5EF4-FFF2-40B4-BE49-F238E27FC236}">
              <a16:creationId xmlns:a16="http://schemas.microsoft.com/office/drawing/2014/main" id="{7931F4BC-F97A-49AC-941C-F1950DCBBA82}"/>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028C47FC-7585-4FBE-A73F-81C35AED9D03}"/>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55669</xdr:rowOff>
    </xdr:to>
    <xdr:pic>
      <xdr:nvPicPr>
        <xdr:cNvPr id="3" name="Image 2">
          <a:extLst>
            <a:ext uri="{FF2B5EF4-FFF2-40B4-BE49-F238E27FC236}">
              <a16:creationId xmlns:a16="http://schemas.microsoft.com/office/drawing/2014/main" id="{8AE0CAC0-0D05-480A-B096-9645260007A9}"/>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379E9585-E09C-4C4B-BB4A-817AAB2FDFE7}"/>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93769</xdr:rowOff>
    </xdr:to>
    <xdr:pic>
      <xdr:nvPicPr>
        <xdr:cNvPr id="3" name="Image 2">
          <a:extLst>
            <a:ext uri="{FF2B5EF4-FFF2-40B4-BE49-F238E27FC236}">
              <a16:creationId xmlns:a16="http://schemas.microsoft.com/office/drawing/2014/main" id="{9C7DB3AB-9042-4619-AC86-558BDC2C3659}"/>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6</xdr:col>
      <xdr:colOff>584729</xdr:colOff>
      <xdr:row>73</xdr:row>
      <xdr:rowOff>68791</xdr:rowOff>
    </xdr:from>
    <xdr:to>
      <xdr:col>8</xdr:col>
      <xdr:colOff>523769</xdr:colOff>
      <xdr:row>80</xdr:row>
      <xdr:rowOff>116417</xdr:rowOff>
    </xdr:to>
    <xdr:sp macro="" textlink="">
      <xdr:nvSpPr>
        <xdr:cNvPr id="2" name="Flèche : droite 1">
          <a:extLst>
            <a:ext uri="{FF2B5EF4-FFF2-40B4-BE49-F238E27FC236}">
              <a16:creationId xmlns:a16="http://schemas.microsoft.com/office/drawing/2014/main" id="{91E80C75-AAAA-46E8-A27C-53480DDEF6C4}"/>
            </a:ext>
          </a:extLst>
        </xdr:cNvPr>
        <xdr:cNvSpPr/>
      </xdr:nvSpPr>
      <xdr:spPr>
        <a:xfrm>
          <a:off x="12151889" y="20745661"/>
          <a:ext cx="3467100" cy="27165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800">
              <a:solidFill>
                <a:schemeClr val="bg1"/>
              </a:solidFill>
              <a:latin typeface="Arial" panose="020B0604020202020204" pitchFamily="34" charset="0"/>
              <a:cs typeface="Arial" panose="020B0604020202020204" pitchFamily="34" charset="0"/>
            </a:rPr>
            <a:t>Données</a:t>
          </a:r>
          <a:r>
            <a:rPr lang="fr-FR" sz="1800" baseline="0">
              <a:solidFill>
                <a:schemeClr val="bg1"/>
              </a:solidFill>
              <a:latin typeface="Arial" panose="020B0604020202020204" pitchFamily="34" charset="0"/>
              <a:cs typeface="Arial" panose="020B0604020202020204" pitchFamily="34" charset="0"/>
            </a:rPr>
            <a:t> à saisir dans l'écran Plan de financement prévisionnel </a:t>
          </a:r>
          <a:br>
            <a:rPr lang="fr-FR" sz="1800" baseline="0">
              <a:solidFill>
                <a:schemeClr val="bg1"/>
              </a:solidFill>
              <a:latin typeface="Arial" panose="020B0604020202020204" pitchFamily="34" charset="0"/>
              <a:cs typeface="Arial" panose="020B0604020202020204" pitchFamily="34" charset="0"/>
            </a:rPr>
          </a:br>
          <a:r>
            <a:rPr lang="fr-FR" sz="1800" baseline="0">
              <a:solidFill>
                <a:schemeClr val="bg1"/>
              </a:solidFill>
              <a:latin typeface="Arial" panose="020B0604020202020204" pitchFamily="34" charset="0"/>
              <a:cs typeface="Arial" panose="020B0604020202020204" pitchFamily="34" charset="0"/>
            </a:rPr>
            <a:t>Colonne DEPENSES</a:t>
          </a:r>
          <a:endParaRPr lang="fr-FR" sz="18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8</xdr:col>
      <xdr:colOff>889000</xdr:colOff>
      <xdr:row>67</xdr:row>
      <xdr:rowOff>21167</xdr:rowOff>
    </xdr:from>
    <xdr:to>
      <xdr:col>11</xdr:col>
      <xdr:colOff>1046561</xdr:colOff>
      <xdr:row>89</xdr:row>
      <xdr:rowOff>91864</xdr:rowOff>
    </xdr:to>
    <xdr:pic>
      <xdr:nvPicPr>
        <xdr:cNvPr id="3" name="Image 2">
          <a:extLst>
            <a:ext uri="{FF2B5EF4-FFF2-40B4-BE49-F238E27FC236}">
              <a16:creationId xmlns:a16="http://schemas.microsoft.com/office/drawing/2014/main" id="{C1B85C66-FC4F-486D-BF8D-0D2F2E1AD6D2}"/>
            </a:ext>
          </a:extLst>
        </xdr:cNvPr>
        <xdr:cNvPicPr>
          <a:picLocks noChangeAspect="1"/>
        </xdr:cNvPicPr>
      </xdr:nvPicPr>
      <xdr:blipFill>
        <a:blip xmlns:r="http://schemas.openxmlformats.org/officeDocument/2006/relationships" r:embed="rId1"/>
        <a:stretch>
          <a:fillRect/>
        </a:stretch>
      </xdr:blipFill>
      <xdr:spPr>
        <a:xfrm>
          <a:off x="15989935" y="19534082"/>
          <a:ext cx="4653361" cy="428455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992504</xdr:colOff>
      <xdr:row>0</xdr:row>
      <xdr:rowOff>114299</xdr:rowOff>
    </xdr:from>
    <xdr:to>
      <xdr:col>5</xdr:col>
      <xdr:colOff>866775</xdr:colOff>
      <xdr:row>7</xdr:row>
      <xdr:rowOff>156639</xdr:rowOff>
    </xdr:to>
    <xdr:pic>
      <xdr:nvPicPr>
        <xdr:cNvPr id="2" name="Image 1">
          <a:extLst>
            <a:ext uri="{FF2B5EF4-FFF2-40B4-BE49-F238E27FC236}">
              <a16:creationId xmlns:a16="http://schemas.microsoft.com/office/drawing/2014/main" id="{F5947761-BA26-4C50-9BA9-DE2573351AC1}"/>
            </a:ext>
          </a:extLst>
        </xdr:cNvPr>
        <xdr:cNvPicPr>
          <a:picLocks noChangeAspect="1"/>
        </xdr:cNvPicPr>
      </xdr:nvPicPr>
      <xdr:blipFill>
        <a:blip xmlns:r="http://schemas.openxmlformats.org/officeDocument/2006/relationships" r:embed="rId1"/>
        <a:stretch>
          <a:fillRect/>
        </a:stretch>
      </xdr:blipFill>
      <xdr:spPr>
        <a:xfrm>
          <a:off x="9012554" y="114299"/>
          <a:ext cx="1798321" cy="15949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430531</xdr:colOff>
      <xdr:row>0</xdr:row>
      <xdr:rowOff>154305</xdr:rowOff>
    </xdr:from>
    <xdr:to>
      <xdr:col>6</xdr:col>
      <xdr:colOff>333375</xdr:colOff>
      <xdr:row>6</xdr:row>
      <xdr:rowOff>145080</xdr:rowOff>
    </xdr:to>
    <xdr:pic>
      <xdr:nvPicPr>
        <xdr:cNvPr id="2" name="Image 1">
          <a:extLst>
            <a:ext uri="{FF2B5EF4-FFF2-40B4-BE49-F238E27FC236}">
              <a16:creationId xmlns:a16="http://schemas.microsoft.com/office/drawing/2014/main" id="{7327C704-0E5A-4393-976A-697B8AC29A1D}"/>
            </a:ext>
          </a:extLst>
        </xdr:cNvPr>
        <xdr:cNvPicPr>
          <a:picLocks noChangeAspect="1"/>
        </xdr:cNvPicPr>
      </xdr:nvPicPr>
      <xdr:blipFill>
        <a:blip xmlns:r="http://schemas.openxmlformats.org/officeDocument/2006/relationships" r:embed="rId1"/>
        <a:stretch>
          <a:fillRect/>
        </a:stretch>
      </xdr:blipFill>
      <xdr:spPr>
        <a:xfrm>
          <a:off x="11098531" y="154305"/>
          <a:ext cx="1450657" cy="1359994"/>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4157-F099-4188-8F8C-A789CEB5849D}">
  <dimension ref="A1:AC99"/>
  <sheetViews>
    <sheetView tabSelected="1" zoomScale="80" zoomScaleNormal="80" workbookViewId="0">
      <selection activeCell="F74" sqref="F74"/>
    </sheetView>
  </sheetViews>
  <sheetFormatPr baseColWidth="10" defaultColWidth="11.453125" defaultRowHeight="14.5" x14ac:dyDescent="0.35"/>
  <cols>
    <col min="1" max="1" width="24.81640625" style="10" customWidth="1"/>
    <col min="2" max="2" width="35.81640625" style="10" customWidth="1"/>
    <col min="3" max="3" width="20.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1.4531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90</v>
      </c>
      <c r="B5" s="11"/>
      <c r="C5" s="11"/>
      <c r="D5" s="5"/>
      <c r="E5" s="2"/>
      <c r="F5" s="5"/>
      <c r="G5" s="5"/>
      <c r="H5" s="5"/>
      <c r="I5" s="5"/>
      <c r="J5" s="5"/>
    </row>
    <row r="6" spans="1:29" ht="20" x14ac:dyDescent="0.35">
      <c r="A6" s="12"/>
      <c r="B6" s="12"/>
      <c r="C6" s="12"/>
      <c r="D6" s="13"/>
      <c r="E6" s="14"/>
      <c r="F6" s="124" t="s">
        <v>80</v>
      </c>
      <c r="G6" s="124"/>
      <c r="H6" s="124"/>
      <c r="J6" s="13"/>
    </row>
    <row r="7" spans="1:29" ht="15.65" customHeight="1" x14ac:dyDescent="0.35">
      <c r="A7" s="128" t="s">
        <v>4</v>
      </c>
      <c r="B7" s="128"/>
      <c r="C7" s="128"/>
      <c r="D7" s="128"/>
      <c r="E7" s="14"/>
      <c r="F7" s="124"/>
      <c r="G7" s="124"/>
      <c r="H7" s="124"/>
      <c r="J7" s="16"/>
    </row>
    <row r="8" spans="1:29" ht="29.15" customHeight="1" x14ac:dyDescent="0.35">
      <c r="A8" s="96" t="s">
        <v>85</v>
      </c>
      <c r="B8" s="104"/>
      <c r="C8" s="105"/>
      <c r="D8" s="106"/>
      <c r="E8" s="14"/>
      <c r="F8" s="124"/>
      <c r="G8" s="124"/>
      <c r="H8" s="124"/>
      <c r="I8"/>
      <c r="J8"/>
    </row>
    <row r="9" spans="1:29" ht="29.15" customHeight="1" x14ac:dyDescent="0.35">
      <c r="A9" s="97" t="s">
        <v>82</v>
      </c>
      <c r="B9" s="129"/>
      <c r="C9" s="130"/>
      <c r="D9" s="131"/>
      <c r="E9" s="14"/>
      <c r="F9" s="14"/>
      <c r="H9" s="17"/>
      <c r="I9"/>
      <c r="J9"/>
    </row>
    <row r="10" spans="1:29" ht="15.5" x14ac:dyDescent="0.35">
      <c r="A10" s="18"/>
      <c r="B10" s="19"/>
      <c r="C10" s="19"/>
      <c r="D10" s="20"/>
      <c r="E10" s="14"/>
      <c r="F10" s="14"/>
      <c r="G10" s="17"/>
      <c r="J10" s="17"/>
    </row>
    <row r="11" spans="1:29" ht="15.5" x14ac:dyDescent="0.35">
      <c r="A11" s="128" t="s">
        <v>5</v>
      </c>
      <c r="B11" s="128"/>
      <c r="C11" s="128"/>
      <c r="D11" s="128"/>
      <c r="E11" s="14"/>
      <c r="F11" s="14"/>
      <c r="G11" s="15"/>
      <c r="J11" s="21"/>
    </row>
    <row r="12" spans="1:29" ht="15.65" customHeight="1" x14ac:dyDescent="0.35">
      <c r="A12" s="95" t="s">
        <v>6</v>
      </c>
      <c r="B12" s="101"/>
      <c r="C12" s="102"/>
      <c r="D12" s="103"/>
      <c r="E12" s="14"/>
      <c r="F12" s="14"/>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86</v>
      </c>
      <c r="B16" s="32" t="s">
        <v>9</v>
      </c>
      <c r="C16" s="32" t="s">
        <v>10</v>
      </c>
      <c r="D16" s="32" t="s">
        <v>11</v>
      </c>
      <c r="E16" s="32" t="s">
        <v>12</v>
      </c>
      <c r="F16" s="32" t="s">
        <v>13</v>
      </c>
      <c r="G16" s="32" t="s">
        <v>14</v>
      </c>
      <c r="H16" s="32" t="s">
        <v>81</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27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 t="shared" ref="M18:M34" si="2">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si="2"/>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43"/>
      <c r="M32" s="41">
        <f t="shared" si="2"/>
        <v>0</v>
      </c>
    </row>
    <row r="33" spans="1:13" ht="21" customHeight="1" x14ac:dyDescent="0.35">
      <c r="A33" s="37"/>
      <c r="B33" s="37"/>
      <c r="C33" s="37"/>
      <c r="D33" s="37"/>
      <c r="E33" s="37"/>
      <c r="F33" s="37"/>
      <c r="G33" s="38"/>
      <c r="H33" s="39"/>
      <c r="I33" s="40"/>
      <c r="J33" s="41" t="e">
        <f t="shared" si="0"/>
        <v>#DIV/0!</v>
      </c>
      <c r="K33" s="42" t="e">
        <f t="shared" si="1"/>
        <v>#DIV/0!</v>
      </c>
      <c r="L33" s="43"/>
      <c r="M33" s="41">
        <f t="shared" si="2"/>
        <v>0</v>
      </c>
    </row>
    <row r="34" spans="1:13" ht="21" customHeight="1" x14ac:dyDescent="0.35">
      <c r="A34" s="37"/>
      <c r="B34" s="37"/>
      <c r="C34" s="37"/>
      <c r="D34" s="37"/>
      <c r="E34" s="37"/>
      <c r="F34" s="37"/>
      <c r="G34" s="38"/>
      <c r="H34" s="39"/>
      <c r="I34" s="40"/>
      <c r="J34" s="41" t="e">
        <f t="shared" si="0"/>
        <v>#DIV/0!</v>
      </c>
      <c r="K34" s="42" t="e">
        <f t="shared" si="1"/>
        <v>#DIV/0!</v>
      </c>
      <c r="L34" s="4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2" t="s">
        <v>33</v>
      </c>
      <c r="B39" s="132"/>
      <c r="C39" s="132"/>
      <c r="D39" s="133"/>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25" t="s">
        <v>35</v>
      </c>
      <c r="B44" s="51" t="s">
        <v>36</v>
      </c>
      <c r="C44" s="32" t="s">
        <v>10</v>
      </c>
      <c r="D44" s="51" t="s">
        <v>37</v>
      </c>
      <c r="E44" s="51" t="s">
        <v>38</v>
      </c>
      <c r="F44" s="51" t="s">
        <v>39</v>
      </c>
      <c r="G44" s="51" t="s">
        <v>40</v>
      </c>
      <c r="H44" s="51" t="s">
        <v>41</v>
      </c>
      <c r="I44" s="51" t="s">
        <v>19</v>
      </c>
      <c r="J44" s="51" t="s">
        <v>42</v>
      </c>
    </row>
    <row r="45" spans="1:13" ht="51" customHeight="1" x14ac:dyDescent="0.35">
      <c r="A45" s="126"/>
      <c r="B45" s="52" t="s">
        <v>43</v>
      </c>
      <c r="C45" s="34" t="s">
        <v>22</v>
      </c>
      <c r="D45" s="53" t="s">
        <v>44</v>
      </c>
      <c r="E45" s="53" t="s">
        <v>45</v>
      </c>
      <c r="F45" s="53"/>
      <c r="G45" s="127" t="s">
        <v>46</v>
      </c>
      <c r="H45" s="127"/>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18" t="s">
        <v>48</v>
      </c>
      <c r="B74" s="119"/>
      <c r="C74" s="119"/>
      <c r="D74" s="121"/>
      <c r="E74" s="122"/>
      <c r="F74" s="59">
        <f>M35</f>
        <v>0</v>
      </c>
    </row>
    <row r="75" spans="1:10" ht="32.25" customHeight="1" x14ac:dyDescent="0.35">
      <c r="A75" s="118" t="s">
        <v>32</v>
      </c>
      <c r="B75" s="119"/>
      <c r="C75" s="119"/>
      <c r="D75" s="121"/>
      <c r="E75" s="122"/>
      <c r="F75" s="59">
        <f>E39</f>
        <v>0</v>
      </c>
    </row>
    <row r="76" spans="1:10" ht="32.25" customHeight="1" x14ac:dyDescent="0.35">
      <c r="A76" s="118" t="s">
        <v>49</v>
      </c>
      <c r="B76" s="119"/>
      <c r="C76" s="119"/>
      <c r="D76" s="121"/>
      <c r="E76" s="122"/>
      <c r="F76" s="59">
        <f>SUMIF($A$46:$A$66,"Matériels",$I$46:$I$66)</f>
        <v>0</v>
      </c>
    </row>
    <row r="77" spans="1:10" ht="32.25" customHeight="1" x14ac:dyDescent="0.35">
      <c r="A77" s="60" t="s">
        <v>50</v>
      </c>
      <c r="B77" s="61"/>
      <c r="C77" s="61"/>
      <c r="D77" s="61"/>
      <c r="E77" s="62"/>
      <c r="F77" s="59">
        <f>SUMIF($A$46:$A$66,"Consommables",$I$46:$I$66)</f>
        <v>0</v>
      </c>
    </row>
    <row r="78" spans="1:10" ht="32.25" customHeight="1" x14ac:dyDescent="0.35">
      <c r="A78" s="118" t="s">
        <v>51</v>
      </c>
      <c r="B78" s="119"/>
      <c r="C78" s="119"/>
      <c r="D78" s="121"/>
      <c r="E78" s="122"/>
      <c r="F78" s="59">
        <f>SUMIF($A$46:$A$66,"Etudes et conception",$I$46:$I$66)</f>
        <v>0</v>
      </c>
    </row>
    <row r="79" spans="1:10" ht="32.25" customHeight="1" x14ac:dyDescent="0.35">
      <c r="A79" s="118" t="s">
        <v>52</v>
      </c>
      <c r="B79" s="119"/>
      <c r="C79" s="119"/>
      <c r="D79" s="119"/>
      <c r="E79" s="120"/>
      <c r="F79" s="59">
        <f>SUMIF($A$46:$A$66,"Communication et évènementiel",$I$46:$I$66)</f>
        <v>0</v>
      </c>
    </row>
    <row r="80" spans="1:10" ht="32.25" customHeight="1" x14ac:dyDescent="0.35">
      <c r="A80" s="118" t="s">
        <v>53</v>
      </c>
      <c r="B80" s="119"/>
      <c r="C80" s="119"/>
      <c r="D80" s="119"/>
      <c r="E80" s="120"/>
      <c r="F80" s="59">
        <f>SUMIF($A$46:$A$66,"Informatique",$I$46:$I$66)</f>
        <v>0</v>
      </c>
    </row>
    <row r="81" spans="1:29" ht="32.25" customHeight="1" x14ac:dyDescent="0.35">
      <c r="A81" s="118" t="s">
        <v>54</v>
      </c>
      <c r="B81" s="119"/>
      <c r="C81" s="119"/>
      <c r="D81" s="119"/>
      <c r="E81" s="120"/>
      <c r="F81" s="59">
        <f>SUMIF($A$46:$A$66,"Autres prestations de service",$I$46:$I$66)</f>
        <v>0</v>
      </c>
    </row>
    <row r="82" spans="1:29" ht="32.25" customHeight="1" x14ac:dyDescent="0.35">
      <c r="A82" s="118" t="s">
        <v>55</v>
      </c>
      <c r="B82" s="119"/>
      <c r="C82" s="119"/>
      <c r="D82" s="121"/>
      <c r="E82" s="122"/>
      <c r="F82" s="59">
        <f>SUM(F74:F81)</f>
        <v>0</v>
      </c>
    </row>
    <row r="85" spans="1:29" x14ac:dyDescent="0.35">
      <c r="D85" s="63"/>
      <c r="E85" s="63"/>
    </row>
    <row r="86" spans="1:29" ht="46.75" customHeight="1" x14ac:dyDescent="0.35">
      <c r="A86" s="123" t="s">
        <v>56</v>
      </c>
      <c r="B86" s="123"/>
      <c r="C86" s="123"/>
      <c r="D86" s="123"/>
      <c r="E86" s="123"/>
      <c r="F86" s="123"/>
    </row>
    <row r="88" spans="1:29" ht="18.5" x14ac:dyDescent="0.45">
      <c r="A88" s="64" t="s">
        <v>57</v>
      </c>
      <c r="B88" s="64"/>
      <c r="C88" s="64"/>
    </row>
    <row r="89" spans="1:29" s="10" customFormat="1" x14ac:dyDescent="0.35">
      <c r="A89" s="65" t="s">
        <v>58</v>
      </c>
      <c r="B89" s="65"/>
      <c r="C89" s="65"/>
      <c r="K89"/>
      <c r="L89"/>
      <c r="M89"/>
      <c r="N89"/>
      <c r="O89"/>
      <c r="P89"/>
      <c r="Q89"/>
      <c r="R89"/>
      <c r="S89"/>
      <c r="T89"/>
      <c r="U89"/>
      <c r="V89"/>
      <c r="W89"/>
      <c r="X89"/>
      <c r="Y89"/>
      <c r="Z89"/>
      <c r="AA89"/>
      <c r="AB89"/>
      <c r="AC89"/>
    </row>
    <row r="90" spans="1:29" s="10" customFormat="1" x14ac:dyDescent="0.35">
      <c r="A90" s="66" t="s">
        <v>59</v>
      </c>
      <c r="B90" s="66"/>
      <c r="C90" s="66"/>
      <c r="D90" s="67" t="s">
        <v>60</v>
      </c>
      <c r="E90" s="68">
        <v>43.95</v>
      </c>
      <c r="K90"/>
      <c r="L90"/>
      <c r="M90"/>
      <c r="N90"/>
      <c r="O90"/>
      <c r="P90"/>
      <c r="Q90"/>
      <c r="R90"/>
      <c r="S90"/>
      <c r="T90"/>
      <c r="U90"/>
      <c r="V90"/>
      <c r="W90"/>
      <c r="X90"/>
      <c r="Y90"/>
      <c r="Z90"/>
      <c r="AA90"/>
      <c r="AB90"/>
      <c r="AC90"/>
    </row>
    <row r="91" spans="1:29" s="10" customFormat="1" x14ac:dyDescent="0.35">
      <c r="A91" s="66" t="s">
        <v>61</v>
      </c>
      <c r="B91" s="66"/>
      <c r="C91" s="66"/>
      <c r="D91" s="67" t="s">
        <v>62</v>
      </c>
      <c r="E91" s="68">
        <v>31.45</v>
      </c>
      <c r="K91"/>
      <c r="L91"/>
      <c r="M91"/>
      <c r="N91"/>
      <c r="O91"/>
      <c r="P91"/>
      <c r="Q91"/>
      <c r="R91"/>
      <c r="S91"/>
      <c r="T91"/>
      <c r="U91"/>
      <c r="V91"/>
      <c r="W91"/>
      <c r="X91"/>
      <c r="Y91"/>
      <c r="Z91"/>
      <c r="AA91"/>
      <c r="AB91"/>
      <c r="AC91"/>
    </row>
    <row r="92" spans="1:29" s="10" customFormat="1" x14ac:dyDescent="0.35">
      <c r="A92" s="66" t="s">
        <v>63</v>
      </c>
      <c r="B92" s="66"/>
      <c r="C92" s="66"/>
      <c r="D92" s="67" t="s">
        <v>64</v>
      </c>
      <c r="E92" s="68">
        <v>22.09</v>
      </c>
      <c r="K92"/>
      <c r="L92"/>
      <c r="M92"/>
      <c r="N92"/>
      <c r="O92"/>
      <c r="P92"/>
      <c r="Q92"/>
      <c r="R92"/>
      <c r="S92"/>
      <c r="T92"/>
      <c r="U92"/>
      <c r="V92"/>
      <c r="W92"/>
      <c r="X92"/>
      <c r="Y92"/>
      <c r="Z92"/>
      <c r="AA92"/>
      <c r="AB92"/>
      <c r="AC92"/>
    </row>
    <row r="93" spans="1:29" s="10" customFormat="1" x14ac:dyDescent="0.35">
      <c r="A93" s="66" t="s">
        <v>65</v>
      </c>
      <c r="B93" s="66"/>
      <c r="C93" s="66"/>
      <c r="D93" s="69" t="s">
        <v>66</v>
      </c>
      <c r="E93" s="68">
        <v>4.0999999999999996</v>
      </c>
      <c r="K93"/>
      <c r="L93"/>
      <c r="M93"/>
      <c r="N93"/>
      <c r="O93"/>
      <c r="P93"/>
      <c r="Q93"/>
      <c r="R93"/>
      <c r="S93"/>
      <c r="T93"/>
      <c r="U93"/>
      <c r="V93"/>
      <c r="W93"/>
      <c r="X93"/>
      <c r="Y93"/>
      <c r="Z93"/>
      <c r="AA93"/>
      <c r="AB93"/>
      <c r="AC93"/>
    </row>
    <row r="94" spans="1:29" s="10" customFormat="1" x14ac:dyDescent="0.35">
      <c r="A94" s="70"/>
      <c r="B94" s="70"/>
      <c r="C94" s="70"/>
      <c r="D94" s="63"/>
      <c r="E94" s="63"/>
      <c r="K94"/>
      <c r="L94"/>
      <c r="M94"/>
      <c r="N94"/>
      <c r="O94"/>
      <c r="P94"/>
      <c r="Q94"/>
      <c r="R94"/>
      <c r="S94"/>
      <c r="T94"/>
      <c r="U94"/>
      <c r="V94"/>
      <c r="W94"/>
      <c r="X94"/>
      <c r="Y94"/>
      <c r="Z94"/>
      <c r="AA94"/>
      <c r="AB94"/>
      <c r="AC94"/>
    </row>
    <row r="95" spans="1:29" s="10" customFormat="1" x14ac:dyDescent="0.35">
      <c r="A95" s="63"/>
      <c r="B95" s="63"/>
      <c r="C95" s="63"/>
      <c r="D95" s="63"/>
      <c r="E95" s="63"/>
      <c r="K95"/>
      <c r="L95"/>
      <c r="M95"/>
      <c r="N95"/>
      <c r="O95"/>
      <c r="P95"/>
      <c r="Q95"/>
      <c r="R95"/>
      <c r="S95"/>
      <c r="T95"/>
      <c r="U95"/>
      <c r="V95"/>
      <c r="W95"/>
      <c r="X95"/>
      <c r="Y95"/>
      <c r="Z95"/>
      <c r="AA95"/>
      <c r="AB95"/>
      <c r="AC95"/>
    </row>
    <row r="96" spans="1:29" s="10" customFormat="1" ht="18.5" x14ac:dyDescent="0.45">
      <c r="A96" s="64"/>
      <c r="B96" s="64"/>
      <c r="C96" s="64"/>
      <c r="D96" s="63"/>
      <c r="E96" s="63"/>
      <c r="K96"/>
      <c r="L96"/>
      <c r="M96"/>
      <c r="N96"/>
      <c r="O96"/>
      <c r="P96"/>
      <c r="Q96"/>
      <c r="R96"/>
      <c r="S96"/>
      <c r="T96"/>
      <c r="U96"/>
      <c r="V96"/>
      <c r="W96"/>
      <c r="X96"/>
      <c r="Y96"/>
      <c r="Z96"/>
      <c r="AA96"/>
      <c r="AB96"/>
      <c r="AC96"/>
    </row>
    <row r="97" spans="1:3" x14ac:dyDescent="0.35">
      <c r="A97" s="71"/>
      <c r="B97" s="71"/>
      <c r="C97" s="71"/>
    </row>
    <row r="98" spans="1:3" x14ac:dyDescent="0.35">
      <c r="A98"/>
      <c r="B98"/>
      <c r="C98"/>
    </row>
    <row r="99" spans="1:3" x14ac:dyDescent="0.35">
      <c r="A99"/>
      <c r="B99"/>
      <c r="C99"/>
    </row>
  </sheetData>
  <mergeCells count="16">
    <mergeCell ref="A76:E76"/>
    <mergeCell ref="A78:E78"/>
    <mergeCell ref="A7:D7"/>
    <mergeCell ref="B9:D9"/>
    <mergeCell ref="A11:D11"/>
    <mergeCell ref="A39:D39"/>
    <mergeCell ref="F6:H8"/>
    <mergeCell ref="A44:A45"/>
    <mergeCell ref="G45:H45"/>
    <mergeCell ref="A74:E74"/>
    <mergeCell ref="A75:E75"/>
    <mergeCell ref="A79:E79"/>
    <mergeCell ref="A80:E80"/>
    <mergeCell ref="A81:E81"/>
    <mergeCell ref="A82:E82"/>
    <mergeCell ref="A86:F86"/>
  </mergeCells>
  <dataValidations count="17">
    <dataValidation type="list" allowBlank="1" showInputMessage="1" showErrorMessage="1" sqref="A46:A66" xr:uid="{E8413770-7814-4D65-B8DB-B407D31C4759}">
      <formula1>"Matériels, Consommables, Etudes et conception, Communication et évènementiel, Informatique, Autres prestations de service"</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5A557856-DA2E-4751-A991-4F383BEB130F}">
      <formula1>#REF!&gt;100000</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70E8834F-4146-4749-A4EF-974D402E0489}">
      <formula1>#REF!&gt;50000</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BCED05E2-F1ED-492E-9CAE-8184C5926B1C}">
      <formula1>"Oui,Non"</formula1>
    </dataValidation>
    <dataValidation type="decimal" operator="greaterThanOrEqual" allowBlank="1" showInputMessage="1" showErrorMessage="1" error="Pour une seule dépense, ne renseigner que le montant HT ou le montant présenté si la TVA est récupérée (totalement ou partiellement)" sqref="I65254:I65293 I130790:I130829 I196326:I196365 I261862:I261901 I327398:I327437 I392934:I392973 I458470:I458509 I524006:I524045 I589542:I589581 I655078:I655117 I720614:I720653 I786150:I786189 I851686:I851725 I917222:I917261 I982758:I982797 F65442:G65481 F130978:G131017 F196514:G196553 F262050:G262089 F327586:G327625 F393122:G393161 F458658:G458697 F524194:G524233 F589730:G589769 F655266:G655305 F720802:G720841 F786338:G786377 F851874:G851913 F917410:G917449 F982946:G982985" xr:uid="{C65ACDF9-BE39-4D49-A0AA-0F094D0B95B2}">
      <formula1>ISBLANK(E65254)</formula1>
    </dataValidation>
    <dataValidation type="custom" operator="greaterThanOrEqual" allowBlank="1" showInputMessage="1" showErrorMessage="1" error="Pour une seule dépense, ne renseigner que le montant HT ou le montant présenté si la TVA est récupérée (totalement ou partiellement)" sqref="H65255:H65293 H130791:H130829 H196327:H196365 H261863:H261901 H327399:H327437 H392935:H392973 H458471:H458509 H524007:H524045 H589543:H589581 H655079:H655117 H720615:H720653 H786151:H786189 H851687:H851725 H917223:H917261 H982759:H982797 E65443:E65481 E130979:E131017 E196515:E196553 E262051:E262089 E327587:E327625 E393123:E393161 E458659:E458697 E524195:E524233 E589731:E589769 E655267:E655305 E720803:E720841 E786339:E786377 E851875:E851913 E917411:E917449 E982947:E982985" xr:uid="{0E27484D-DE41-4208-9BBD-841C04026F45}">
      <formula1>ISBLANK(F65255)</formula1>
    </dataValidation>
    <dataValidation type="decimal" operator="greaterThanOrEqual" allowBlank="1" showInputMessage="1" showErrorMessage="1" error="Pour une seule dépense, ne renseigner que le montant HT ou le montant présenté si la TVA est récupérée (totalement ou partiellement)" sqref="J65254:J65293 J130790:J130829 J196326:J196365 J261862:J261901 J327398:J327437 J392934:J392973 J458470:J458509 J524006:J524045 J589542:J589581 J655078:J655117 J720614:J720653 J786150:J786189 J851686:J851725 J917222:J917261 J982758:J982797" xr:uid="{FB5191A5-45C4-49F2-93C1-FCEB512C8B51}">
      <formula1>ISBLANK(H65254)</formula1>
    </dataValidation>
    <dataValidation operator="greaterThan" allowBlank="1" showInputMessage="1" showErrorMessage="1" sqref="I65299:I65338 I130835:I130874 I196371:I196410 I261907:I261946 I327443:I327482 I392979:I393018 I458515:I458554 I524051:I524090 I589587:I589626 I655123:I655162 I720659:I720698 I786195:I786234 I851731:I851770 I917267:I917306 I982803:I982842 I982900:I982939 I65351:I65390 I130887:I130926 I196423:I196462 I261959:I261998 I327495:I327534 I393031:I393070 I458567:I458606 I524103:I524142 I589639:I589678 I655175:I655214 I720711:I720750 I786247:I786286 I851783:I851822 I917319:I917358 I982855:I982894 I65396:I65435 I130932:I130971 I196468:I196507 I262004:I262043 I327540:I327579 I393076:I393115 I458612:I458651 I524148:I524187 I589684:I589723 I655220:I655259 I720756:I720795 I786292:I786331 I851828:I851867 I917364:I917403 M18:M34" xr:uid="{7F3FB505-92AF-4900-8733-3607B8AEDE2F}"/>
    <dataValidation type="decimal" allowBlank="1" showInputMessage="1" showErrorMessage="1" errorTitle="Format invalide" error="Vous devez renseigner une valeur numériqe." sqref="H982855:H982894 F65299:G65338 F130835:G130874 F196371:G196410 F261907:G261946 F327443:G327482 F392979:G393018 F458515:G458554 F524051:G524090 F589587:G589626 F655123:G655162 F720659:G720698 F786195:G786234 F851731:G851770 F917267:G917306 F982803:G982842 H65396:H65435 H130932:H130971 H196468:H196507 H262004:H262043 H327540:H327579 H393076:H393115 H458612:H458651 H524148:H524187 H589684:H589723 H655220:H655259 H720756:H720795 H786292:H786331 H851828:H851867 H917364:H917403 H982900:H982939 H65351:H65390 H130887:H130926 H196423:H196462 H261959:H261998 H327495:H327534 H393031:H393070 H458567:H458606 H524103:H524142 H589639:H589678 H655175:H655214 H720711:H720750 H786247:H786286 H851783:H851822 H917319:H917358 J18:J34" xr:uid="{E1C43525-4D29-4257-A1E6-E4497C0F1F2A}">
      <formula1>0</formula1>
      <formula2>10000000</formula2>
    </dataValidation>
    <dataValidation type="decimal" operator="greaterThanOrEqual" allowBlank="1" showInputMessage="1" showErrorMessage="1" error="Pour une seule dépense, ne renseigner que le montant HT ou le montant présenté si la TVA est récupérée (totalement ou partiellement)" sqref="H65254 H130790 H196326 H261862 H327398 H392934 H458470 H524006 H589542 H655078 H720614 H786150 H851686 H917222 H982758 E65442 E130978 E196514 E262050 E327586 E393122 E458658 E524194 E589730 E655266 E720802 E786338 E851874 E917410 E982946" xr:uid="{BB45FD2C-4A1E-4415-B4F4-34C0F320A419}">
      <formula1>ISBLANK(F65254)</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8FCDBC85-6E12-4B3B-9170-BE8DEEC59782}">
      <formula1>"jours,heures"</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F65487:I65506 F131023:I131042 F196559:I196578 F262095:I262114 F327631:I327650 F393167:I393186 F458703:I458722 F524239:I524258 F589775:I589794 F655311:I655330 F720847:I720866 F786383:I786402 F851919:I851938 F917455:I917474 F982991:I983010 D983016:D983035 F65512:I65531 F131048:I131067 F196584:I196603 F262120:I262139 F327656:I327675 F393192:I393211 F458728:I458747 F524264:I524283 F589800:I589819 F655336:I655355 F720872:I720891 F786408:I786427 F851944:I851963 F917480:I917499 F983016:I983035 D65512:D65531 D131048:D131067 D196584:D196603 D262120:D262139 D327656:D327675 D393192:D393211 D458728:D458747 D524264:D524283 D589800:D589819 D655336:D655355 D720872:D720891 D786408:D786427 D851944:D851963 D917480:D917499" xr:uid="{6B243DFF-3512-47FF-9549-AE74AFA90B1D}">
      <formula1>0</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2F3705F5-5796-45CE-907E-08EE25CA5D1E}">
      <formula1>"Dépenses d'investissement matériel et immatériel, Prestations de service"</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F42BEB3F-1498-4C0B-9151-D8F03C7BABB6}">
      <formula1>96</formula1>
    </dataValidation>
    <dataValidation type="decimal" operator="greaterThan" allowBlank="1" showInputMessage="1" showErrorMessage="1" sqref="H65299:H65338 H130835:H130874 H196371:H196410 H261907:H261946 H327443:H327482 H392979:H393018 H458515:H458554 H524051:H524090 H589587:H589626 H655123:H655162 H720659:H720698 H786195:H786234 H851731:H851770 H917267:H917306 H982803:H982842 L18:L34" xr:uid="{415808C2-392A-41AB-9426-9C405E50E4B0}">
      <formula1>0</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8520D668-BB8F-4C76-A209-11A2CF920862}">
      <formula1>"Frais de restauration,Frais de logement,Frais de mission à l'étranger (UE)"</formula1>
    </dataValidation>
    <dataValidation type="decimal" operator="greaterThanOrEqual" allowBlank="1" showInputMessage="1" showErrorMessage="1" error="Pour une seule dépense, ne renseigner que le montant HT ou le montant présenté si la TVA est récupérée (totalement ou partiellement)" sqref="H65442:H65481 H982946:H982985 H917410:H917449 H851874:H851913 H786338:H786377 H720802:H720841 H655266:H655305 H589730:H589769 H524194:H524233 H458658:H458697 H393122:H393161 H327586:H327625 H262050:H262089 H196514:H196553 H130978:H131017" xr:uid="{86A4A537-0EC2-4E92-99C7-4BDD79D57DCC}">
      <formula1>ISBLANK(E65442)</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A6C7-1216-4FC9-A256-7C24AB847615}">
  <dimension ref="A1:AC99"/>
  <sheetViews>
    <sheetView topLeftCell="A59" zoomScale="80" zoomScaleNormal="80" workbookViewId="0">
      <selection activeCell="F74" sqref="F74"/>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24" t="s">
        <v>80</v>
      </c>
      <c r="G6" s="124"/>
      <c r="H6" s="124"/>
      <c r="J6" s="13"/>
    </row>
    <row r="7" spans="1:29" ht="15.65" customHeight="1" x14ac:dyDescent="0.35">
      <c r="A7" s="128" t="s">
        <v>4</v>
      </c>
      <c r="B7" s="128"/>
      <c r="C7" s="128"/>
      <c r="D7" s="128"/>
      <c r="F7" s="124"/>
      <c r="G7" s="124"/>
      <c r="H7" s="124"/>
      <c r="J7" s="16"/>
    </row>
    <row r="8" spans="1:29" ht="31.5" customHeight="1" x14ac:dyDescent="0.35">
      <c r="A8" s="96" t="s">
        <v>85</v>
      </c>
      <c r="B8" s="104"/>
      <c r="C8" s="105"/>
      <c r="D8" s="106"/>
      <c r="F8" s="124"/>
      <c r="G8" s="124"/>
      <c r="H8" s="124"/>
      <c r="I8"/>
      <c r="J8"/>
    </row>
    <row r="9" spans="1:29" ht="26" x14ac:dyDescent="0.35">
      <c r="A9" s="97" t="s">
        <v>82</v>
      </c>
      <c r="B9" s="129"/>
      <c r="C9" s="130"/>
      <c r="D9" s="131"/>
      <c r="H9" s="17"/>
      <c r="I9"/>
      <c r="J9"/>
    </row>
    <row r="10" spans="1:29" ht="15.5" x14ac:dyDescent="0.35">
      <c r="A10" s="18"/>
      <c r="B10" s="19"/>
      <c r="C10" s="19"/>
      <c r="D10" s="20"/>
      <c r="G10" s="17"/>
      <c r="J10" s="17"/>
    </row>
    <row r="11" spans="1:29" ht="15.5" x14ac:dyDescent="0.35">
      <c r="A11" s="128" t="s">
        <v>5</v>
      </c>
      <c r="B11" s="128"/>
      <c r="C11" s="128"/>
      <c r="D11" s="128"/>
      <c r="G11" s="15"/>
      <c r="J11" s="21"/>
    </row>
    <row r="12" spans="1:29" ht="15.5" x14ac:dyDescent="0.35">
      <c r="A12" s="22" t="s">
        <v>6</v>
      </c>
      <c r="B12" s="98">
        <f>'Chef de file'!B12</f>
        <v>0</v>
      </c>
      <c r="C12" s="99"/>
      <c r="D12" s="100"/>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86</v>
      </c>
      <c r="B16" s="32" t="s">
        <v>9</v>
      </c>
      <c r="C16" s="32" t="s">
        <v>10</v>
      </c>
      <c r="D16" s="32" t="s">
        <v>11</v>
      </c>
      <c r="E16" s="32" t="s">
        <v>12</v>
      </c>
      <c r="F16" s="32" t="s">
        <v>13</v>
      </c>
      <c r="G16" s="32" t="s">
        <v>14</v>
      </c>
      <c r="H16" s="32" t="s">
        <v>81</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4"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53" customHeight="1" x14ac:dyDescent="0.35">
      <c r="A38" s="45" t="s">
        <v>32</v>
      </c>
      <c r="B38" s="45"/>
      <c r="C38" s="45"/>
      <c r="G38" s="30"/>
      <c r="H38" s="30"/>
      <c r="I38" s="46"/>
      <c r="J38" s="47"/>
    </row>
    <row r="39" spans="1:13" ht="48" customHeight="1" x14ac:dyDescent="0.35">
      <c r="A39" s="132" t="s">
        <v>33</v>
      </c>
      <c r="B39" s="132"/>
      <c r="C39" s="132"/>
      <c r="D39" s="133"/>
      <c r="E39" s="48">
        <f>M35*15%</f>
        <v>0</v>
      </c>
      <c r="G39" s="46"/>
      <c r="J39" s="49"/>
    </row>
    <row r="40" spans="1:13" ht="18" x14ac:dyDescent="0.4">
      <c r="A40" s="47"/>
      <c r="B40" s="47"/>
      <c r="C40" s="47"/>
      <c r="D40" s="50"/>
      <c r="E40" s="46"/>
    </row>
    <row r="41" spans="1:13" ht="18" x14ac:dyDescent="0.4">
      <c r="A41" s="47"/>
      <c r="B41" s="47"/>
      <c r="C41" s="47"/>
      <c r="D41" s="50"/>
      <c r="E41" s="46"/>
    </row>
    <row r="42" spans="1:13" ht="56.25" customHeight="1"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25" t="s">
        <v>35</v>
      </c>
      <c r="B44" s="51" t="s">
        <v>36</v>
      </c>
      <c r="C44" s="32" t="s">
        <v>10</v>
      </c>
      <c r="D44" s="51" t="s">
        <v>37</v>
      </c>
      <c r="E44" s="51" t="s">
        <v>38</v>
      </c>
      <c r="F44" s="51" t="s">
        <v>39</v>
      </c>
      <c r="G44" s="51" t="s">
        <v>40</v>
      </c>
      <c r="H44" s="51" t="s">
        <v>41</v>
      </c>
      <c r="I44" s="51" t="s">
        <v>19</v>
      </c>
      <c r="J44" s="51" t="s">
        <v>42</v>
      </c>
    </row>
    <row r="45" spans="1:13" ht="50.15" customHeight="1" x14ac:dyDescent="0.35">
      <c r="A45" s="126"/>
      <c r="B45" s="52" t="s">
        <v>43</v>
      </c>
      <c r="C45" s="34" t="s">
        <v>22</v>
      </c>
      <c r="D45" s="53" t="s">
        <v>44</v>
      </c>
      <c r="E45" s="53" t="s">
        <v>45</v>
      </c>
      <c r="F45" s="53"/>
      <c r="G45" s="127" t="s">
        <v>68</v>
      </c>
      <c r="H45" s="127"/>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18" t="s">
        <v>48</v>
      </c>
      <c r="B74" s="119"/>
      <c r="C74" s="119"/>
      <c r="D74" s="121"/>
      <c r="E74" s="122"/>
      <c r="F74" s="59">
        <f>M35</f>
        <v>0</v>
      </c>
    </row>
    <row r="75" spans="1:10" ht="32.25" customHeight="1" x14ac:dyDescent="0.35">
      <c r="A75" s="118" t="s">
        <v>32</v>
      </c>
      <c r="B75" s="119"/>
      <c r="C75" s="119"/>
      <c r="D75" s="121"/>
      <c r="E75" s="122"/>
      <c r="F75" s="59">
        <f>E39</f>
        <v>0</v>
      </c>
    </row>
    <row r="76" spans="1:10" ht="32.25" customHeight="1" x14ac:dyDescent="0.35">
      <c r="A76" s="118" t="s">
        <v>49</v>
      </c>
      <c r="B76" s="119"/>
      <c r="C76" s="119"/>
      <c r="D76" s="121"/>
      <c r="E76" s="122"/>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18" t="s">
        <v>51</v>
      </c>
      <c r="B78" s="119"/>
      <c r="C78" s="119"/>
      <c r="D78" s="121"/>
      <c r="E78" s="122"/>
      <c r="F78" s="59">
        <f>SUMIF($A$46:$A$66,"Etudes et conception",$I$46:$I$66)</f>
        <v>0</v>
      </c>
    </row>
    <row r="79" spans="1:10" ht="28" customHeight="1" x14ac:dyDescent="0.35">
      <c r="A79" s="118" t="s">
        <v>52</v>
      </c>
      <c r="B79" s="119"/>
      <c r="C79" s="119"/>
      <c r="D79" s="119"/>
      <c r="E79" s="120"/>
      <c r="F79" s="59">
        <f>SUMIF($A$46:$A$66,"Communication et évènementiel",$I$46:$I$66)</f>
        <v>0</v>
      </c>
    </row>
    <row r="80" spans="1:10" ht="28" customHeight="1" x14ac:dyDescent="0.35">
      <c r="A80" s="118" t="s">
        <v>53</v>
      </c>
      <c r="B80" s="119"/>
      <c r="C80" s="119"/>
      <c r="D80" s="119"/>
      <c r="E80" s="120"/>
      <c r="F80" s="59">
        <f>SUMIF($A$46:$A$66,"Informatique",$I$46:$I$66)</f>
        <v>0</v>
      </c>
    </row>
    <row r="81" spans="1:29" ht="28" customHeight="1" x14ac:dyDescent="0.35">
      <c r="A81" s="118" t="s">
        <v>54</v>
      </c>
      <c r="B81" s="119"/>
      <c r="C81" s="119"/>
      <c r="D81" s="119"/>
      <c r="E81" s="120"/>
      <c r="F81" s="59">
        <f>SUMIF($A$46:$A$66,"Autres prestations de service",$I$46:$I$66)</f>
        <v>0</v>
      </c>
    </row>
    <row r="82" spans="1:29" ht="33.75" customHeight="1" x14ac:dyDescent="0.35">
      <c r="A82" s="118" t="s">
        <v>55</v>
      </c>
      <c r="B82" s="119"/>
      <c r="C82" s="119"/>
      <c r="D82" s="121"/>
      <c r="E82" s="122"/>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9.65" customHeight="1" x14ac:dyDescent="0.35">
      <c r="A86" s="123" t="s">
        <v>56</v>
      </c>
      <c r="B86" s="123"/>
      <c r="C86" s="123"/>
      <c r="D86" s="123"/>
      <c r="E86" s="123"/>
      <c r="F86" s="123"/>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6:E76"/>
    <mergeCell ref="A78:E78"/>
    <mergeCell ref="A7:D7"/>
    <mergeCell ref="B9:D9"/>
    <mergeCell ref="A11:D11"/>
    <mergeCell ref="A39:D39"/>
    <mergeCell ref="F6:H8"/>
    <mergeCell ref="A44:A45"/>
    <mergeCell ref="G45:H45"/>
    <mergeCell ref="A74:E74"/>
    <mergeCell ref="A75:E75"/>
    <mergeCell ref="A79:E79"/>
    <mergeCell ref="A80:E80"/>
    <mergeCell ref="A81:E81"/>
    <mergeCell ref="A82:E82"/>
    <mergeCell ref="A86:F86"/>
  </mergeCells>
  <conditionalFormatting sqref="F46:F65">
    <cfRule type="expression" dxfId="4"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234A5CDC-2624-4653-8DF0-8A0474B0738B}">
      <formula1>ISBLANK(F65442)</formula1>
    </dataValidation>
    <dataValidation type="list" allowBlank="1" showInputMessage="1" showErrorMessage="1" sqref="A46:A66" xr:uid="{BF7E4013-C5C6-4D6A-998A-3FF08EE441CB}">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88D60486-BC01-411F-968C-A007C509CED7}">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7E52FB4F-06E1-4180-B344-374049CC578E}">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4" xr:uid="{8C3F95B9-74C5-423A-A7D5-4DAEBEE1FBF0}">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6E82DF76-0C7D-473B-8E23-556B409B0B60}">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E0D04CB9-0A21-44E1-A5DB-446A32F9DBB4}">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E0433BBD-6778-460A-835D-27D93EE3F00D}">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3EC7A583-91B0-47FE-BF74-0F828E90B6DC}">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BBE42410-BFE8-47EE-A124-C443C504CB49}">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4" xr:uid="{CA101D5A-E1B9-4930-900C-FC1E5E364B5D}">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4" xr:uid="{A82DBAE2-DAB1-4E13-8984-A50E042C6D75}"/>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5B48EA7A-5632-40BB-BD4A-C7D024450432}">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FD33EB5B-E607-4C27-98C6-BE9A100832ED}">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B83F8F65-2B06-49CF-B942-E25B4677C2F9}">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3D4A56AB-F468-4DCB-953C-E12868707DEF}">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A2CE3698-445A-4531-8C96-3FBB09E72E76}">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12B795CB-8204-4914-B0C2-5B93B49D2821}">
      <formula1>#REF!&gt;100000</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028DC-D33F-444C-97D5-21140723C3F3}">
  <dimension ref="A1:AC99"/>
  <sheetViews>
    <sheetView topLeftCell="A44" zoomScale="80" zoomScaleNormal="80" workbookViewId="0">
      <selection activeCell="F74" sqref="F74"/>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24" t="s">
        <v>80</v>
      </c>
      <c r="G6" s="124"/>
      <c r="H6" s="124"/>
      <c r="J6" s="13"/>
    </row>
    <row r="7" spans="1:29" ht="15.65" customHeight="1" x14ac:dyDescent="0.35">
      <c r="A7" s="128" t="s">
        <v>4</v>
      </c>
      <c r="B7" s="128"/>
      <c r="C7" s="128"/>
      <c r="D7" s="128"/>
      <c r="F7" s="124"/>
      <c r="G7" s="124"/>
      <c r="H7" s="124"/>
      <c r="J7" s="16"/>
    </row>
    <row r="8" spans="1:29" ht="31.5" customHeight="1" x14ac:dyDescent="0.35">
      <c r="A8" s="96" t="s">
        <v>85</v>
      </c>
      <c r="B8" s="104"/>
      <c r="C8" s="105"/>
      <c r="D8" s="106"/>
      <c r="F8" s="124"/>
      <c r="G8" s="124"/>
      <c r="H8" s="124"/>
      <c r="I8"/>
      <c r="J8"/>
    </row>
    <row r="9" spans="1:29" ht="26" x14ac:dyDescent="0.35">
      <c r="A9" s="97" t="s">
        <v>82</v>
      </c>
      <c r="B9" s="129"/>
      <c r="C9" s="130"/>
      <c r="D9" s="131"/>
      <c r="H9" s="17"/>
      <c r="I9"/>
      <c r="J9"/>
    </row>
    <row r="10" spans="1:29" ht="15.5" x14ac:dyDescent="0.35">
      <c r="A10" s="18"/>
      <c r="B10" s="19"/>
      <c r="C10" s="19"/>
      <c r="D10" s="20"/>
      <c r="G10" s="17"/>
      <c r="J10" s="17"/>
    </row>
    <row r="11" spans="1:29" ht="15.5" x14ac:dyDescent="0.35">
      <c r="A11" s="128" t="s">
        <v>5</v>
      </c>
      <c r="B11" s="128"/>
      <c r="C11" s="128"/>
      <c r="D11" s="128"/>
      <c r="G11" s="15"/>
      <c r="J11" s="21"/>
    </row>
    <row r="12" spans="1:29" ht="15.5" x14ac:dyDescent="0.35">
      <c r="A12" s="22" t="s">
        <v>6</v>
      </c>
      <c r="B12" s="98">
        <f>'Chef de file'!B12</f>
        <v>0</v>
      </c>
      <c r="C12" s="99"/>
      <c r="D12" s="100"/>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86</v>
      </c>
      <c r="B16" s="32" t="s">
        <v>9</v>
      </c>
      <c r="C16" s="32" t="s">
        <v>10</v>
      </c>
      <c r="D16" s="32" t="s">
        <v>11</v>
      </c>
      <c r="E16" s="32" t="s">
        <v>12</v>
      </c>
      <c r="F16" s="32" t="s">
        <v>13</v>
      </c>
      <c r="G16" s="32" t="s">
        <v>14</v>
      </c>
      <c r="H16" s="32" t="s">
        <v>81</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4"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2" t="s">
        <v>33</v>
      </c>
      <c r="B39" s="132"/>
      <c r="C39" s="132"/>
      <c r="D39" s="133"/>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25" t="s">
        <v>35</v>
      </c>
      <c r="B44" s="51" t="s">
        <v>36</v>
      </c>
      <c r="C44" s="32" t="s">
        <v>10</v>
      </c>
      <c r="D44" s="51" t="s">
        <v>37</v>
      </c>
      <c r="E44" s="51" t="s">
        <v>38</v>
      </c>
      <c r="F44" s="51" t="s">
        <v>39</v>
      </c>
      <c r="G44" s="51" t="s">
        <v>40</v>
      </c>
      <c r="H44" s="51" t="s">
        <v>41</v>
      </c>
      <c r="I44" s="51" t="s">
        <v>19</v>
      </c>
      <c r="J44" s="51" t="s">
        <v>42</v>
      </c>
    </row>
    <row r="45" spans="1:13" ht="50.15" customHeight="1" x14ac:dyDescent="0.35">
      <c r="A45" s="126"/>
      <c r="B45" s="52" t="s">
        <v>43</v>
      </c>
      <c r="C45" s="34" t="s">
        <v>22</v>
      </c>
      <c r="D45" s="53" t="s">
        <v>44</v>
      </c>
      <c r="E45" s="53" t="s">
        <v>45</v>
      </c>
      <c r="F45" s="53"/>
      <c r="G45" s="127" t="s">
        <v>68</v>
      </c>
      <c r="H45" s="127"/>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18" t="s">
        <v>48</v>
      </c>
      <c r="B74" s="119"/>
      <c r="C74" s="119"/>
      <c r="D74" s="121"/>
      <c r="E74" s="122"/>
      <c r="F74" s="59">
        <f>M35</f>
        <v>0</v>
      </c>
    </row>
    <row r="75" spans="1:10" ht="32.25" customHeight="1" x14ac:dyDescent="0.35">
      <c r="A75" s="118" t="s">
        <v>32</v>
      </c>
      <c r="B75" s="119"/>
      <c r="C75" s="119"/>
      <c r="D75" s="121"/>
      <c r="E75" s="122"/>
      <c r="F75" s="59">
        <f>E39</f>
        <v>0</v>
      </c>
    </row>
    <row r="76" spans="1:10" ht="32.25" customHeight="1" x14ac:dyDescent="0.35">
      <c r="A76" s="118" t="s">
        <v>49</v>
      </c>
      <c r="B76" s="119"/>
      <c r="C76" s="119"/>
      <c r="D76" s="121"/>
      <c r="E76" s="122"/>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18" t="s">
        <v>51</v>
      </c>
      <c r="B78" s="119"/>
      <c r="C78" s="119"/>
      <c r="D78" s="121"/>
      <c r="E78" s="122"/>
      <c r="F78" s="59">
        <f>SUMIF($A$46:$A$66,"Etudes et conception",$I$46:$I$66)</f>
        <v>0</v>
      </c>
    </row>
    <row r="79" spans="1:10" ht="28" customHeight="1" x14ac:dyDescent="0.35">
      <c r="A79" s="118" t="s">
        <v>52</v>
      </c>
      <c r="B79" s="119"/>
      <c r="C79" s="119"/>
      <c r="D79" s="119"/>
      <c r="E79" s="120"/>
      <c r="F79" s="59">
        <f>SUMIF($A$46:$A$66,"Communication et évènementiel",$I$46:$I$66)</f>
        <v>0</v>
      </c>
    </row>
    <row r="80" spans="1:10" ht="28" customHeight="1" x14ac:dyDescent="0.35">
      <c r="A80" s="118" t="s">
        <v>53</v>
      </c>
      <c r="B80" s="119"/>
      <c r="C80" s="119"/>
      <c r="D80" s="119"/>
      <c r="E80" s="120"/>
      <c r="F80" s="59">
        <f>SUMIF($A$46:$A$66,"Informatique",$I$46:$I$66)</f>
        <v>0</v>
      </c>
    </row>
    <row r="81" spans="1:29" ht="28" customHeight="1" x14ac:dyDescent="0.35">
      <c r="A81" s="118" t="s">
        <v>54</v>
      </c>
      <c r="B81" s="119"/>
      <c r="C81" s="119"/>
      <c r="D81" s="119"/>
      <c r="E81" s="120"/>
      <c r="F81" s="59">
        <f>SUMIF($A$46:$A$66,"Autres prestations de service",$I$46:$I$66)</f>
        <v>0</v>
      </c>
    </row>
    <row r="82" spans="1:29" ht="33.75" customHeight="1" x14ac:dyDescent="0.35">
      <c r="A82" s="118" t="s">
        <v>55</v>
      </c>
      <c r="B82" s="119"/>
      <c r="C82" s="119"/>
      <c r="D82" s="121"/>
      <c r="E82" s="122"/>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9.65" customHeight="1" x14ac:dyDescent="0.35">
      <c r="A86" s="123" t="s">
        <v>56</v>
      </c>
      <c r="B86" s="123"/>
      <c r="C86" s="123"/>
      <c r="D86" s="123"/>
      <c r="E86" s="123"/>
      <c r="F86" s="123"/>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6:E76"/>
    <mergeCell ref="A78:E78"/>
    <mergeCell ref="A7:D7"/>
    <mergeCell ref="B9:D9"/>
    <mergeCell ref="A11:D11"/>
    <mergeCell ref="A39:D39"/>
    <mergeCell ref="F6:H8"/>
    <mergeCell ref="A44:A45"/>
    <mergeCell ref="G45:H45"/>
    <mergeCell ref="A74:E74"/>
    <mergeCell ref="A75:E75"/>
    <mergeCell ref="A79:E79"/>
    <mergeCell ref="A80:E80"/>
    <mergeCell ref="A81:E81"/>
    <mergeCell ref="A82:E82"/>
    <mergeCell ref="A86:F86"/>
  </mergeCells>
  <conditionalFormatting sqref="F46:F65">
    <cfRule type="expression" dxfId="3"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8A2022BC-5548-4AFD-9346-239C9DF2C30A}">
      <formula1>ISBLANK(F65442)</formula1>
    </dataValidation>
    <dataValidation type="list" allowBlank="1" showInputMessage="1" showErrorMessage="1" sqref="A46:A66" xr:uid="{8E3CE4F1-B5C6-4724-B2A9-E62735AEF9A2}">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2186ED94-D53F-45B6-8821-10A7A1E91BB1}">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E71938FC-672D-48A2-8C38-23A9CC0D2515}">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4" xr:uid="{9DFD16EB-C145-4627-96B2-0E7B2FA80510}">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635B6410-0E2C-4875-A832-294FB17D8927}">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C4CD6771-8435-4EE7-8803-D274B27A9411}">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AA8B6AC1-CBE0-4995-88E3-C7BF94AE8557}">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323F7469-EBB3-416C-87F6-CDF50B21E324}">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A452B4D4-02E0-4348-9312-3710AB307481}">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4" xr:uid="{1F77D9E2-1B26-4BDF-A7C0-A97088EAA2A4}">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4" xr:uid="{DBA8664C-A3CD-407D-ACF0-BFC1E0BA7683}"/>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12C8D49B-5B65-43F6-881E-B15F744C1E10}">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402F6DD0-25AB-4F4D-9D3C-0664CFF9DE37}">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B9E32E03-85AA-4A70-99B7-1CDEFD679CC4}">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71F2D3AF-0477-49A7-B7A0-45330D8E090A}">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0D373859-1B02-4503-BCC3-AED0294725B5}">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F466647E-DD43-4C1A-A31E-C13384717A54}">
      <formula1>#REF!&gt;100000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DE4AC-F0C7-47EC-9968-C3418F322FBE}">
  <dimension ref="A1:AC99"/>
  <sheetViews>
    <sheetView topLeftCell="A30" zoomScale="80" zoomScaleNormal="80" workbookViewId="0">
      <selection activeCell="A35" sqref="A35:XFD36"/>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24" t="s">
        <v>80</v>
      </c>
      <c r="G6" s="124"/>
      <c r="H6" s="124"/>
      <c r="J6" s="13"/>
    </row>
    <row r="7" spans="1:29" ht="15.65" customHeight="1" x14ac:dyDescent="0.35">
      <c r="A7" s="128" t="s">
        <v>4</v>
      </c>
      <c r="B7" s="128"/>
      <c r="C7" s="128"/>
      <c r="D7" s="128"/>
      <c r="F7" s="124"/>
      <c r="G7" s="124"/>
      <c r="H7" s="124"/>
      <c r="J7" s="16"/>
    </row>
    <row r="8" spans="1:29" ht="31.5" customHeight="1" x14ac:dyDescent="0.35">
      <c r="A8" s="96" t="s">
        <v>85</v>
      </c>
      <c r="B8" s="104"/>
      <c r="C8" s="105"/>
      <c r="D8" s="106"/>
      <c r="F8" s="124"/>
      <c r="G8" s="124"/>
      <c r="H8" s="124"/>
      <c r="I8"/>
      <c r="J8"/>
    </row>
    <row r="9" spans="1:29" ht="26" x14ac:dyDescent="0.35">
      <c r="A9" s="97" t="s">
        <v>82</v>
      </c>
      <c r="B9" s="129"/>
      <c r="C9" s="130"/>
      <c r="D9" s="131"/>
      <c r="H9" s="17"/>
      <c r="I9"/>
      <c r="J9"/>
    </row>
    <row r="10" spans="1:29" ht="15.5" x14ac:dyDescent="0.35">
      <c r="A10" s="18"/>
      <c r="B10" s="19"/>
      <c r="C10" s="19"/>
      <c r="D10" s="20"/>
      <c r="G10" s="17"/>
      <c r="J10" s="17"/>
    </row>
    <row r="11" spans="1:29" ht="15.5" x14ac:dyDescent="0.35">
      <c r="A11" s="128" t="s">
        <v>5</v>
      </c>
      <c r="B11" s="128"/>
      <c r="C11" s="128"/>
      <c r="D11" s="128"/>
      <c r="G11" s="15"/>
      <c r="J11" s="21"/>
    </row>
    <row r="12" spans="1:29" ht="15.5" x14ac:dyDescent="0.35">
      <c r="A12" s="22" t="s">
        <v>6</v>
      </c>
      <c r="B12" s="98">
        <f>'Chef de file'!B12</f>
        <v>0</v>
      </c>
      <c r="C12" s="99"/>
      <c r="D12" s="100"/>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86</v>
      </c>
      <c r="B16" s="32" t="s">
        <v>9</v>
      </c>
      <c r="C16" s="32" t="s">
        <v>10</v>
      </c>
      <c r="D16" s="32" t="s">
        <v>11</v>
      </c>
      <c r="E16" s="32" t="s">
        <v>12</v>
      </c>
      <c r="F16" s="32" t="s">
        <v>13</v>
      </c>
      <c r="G16" s="32" t="s">
        <v>14</v>
      </c>
      <c r="H16" s="32" t="s">
        <v>81</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4"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2" t="s">
        <v>33</v>
      </c>
      <c r="B39" s="132"/>
      <c r="C39" s="132"/>
      <c r="D39" s="133"/>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25" t="s">
        <v>35</v>
      </c>
      <c r="B44" s="51" t="s">
        <v>36</v>
      </c>
      <c r="C44" s="32" t="s">
        <v>10</v>
      </c>
      <c r="D44" s="51" t="s">
        <v>37</v>
      </c>
      <c r="E44" s="51" t="s">
        <v>38</v>
      </c>
      <c r="F44" s="51" t="s">
        <v>39</v>
      </c>
      <c r="G44" s="51" t="s">
        <v>40</v>
      </c>
      <c r="H44" s="51" t="s">
        <v>41</v>
      </c>
      <c r="I44" s="51" t="s">
        <v>19</v>
      </c>
      <c r="J44" s="51" t="s">
        <v>42</v>
      </c>
    </row>
    <row r="45" spans="1:13" ht="50.15" customHeight="1" x14ac:dyDescent="0.35">
      <c r="A45" s="126"/>
      <c r="B45" s="52" t="s">
        <v>43</v>
      </c>
      <c r="C45" s="34" t="s">
        <v>22</v>
      </c>
      <c r="D45" s="53" t="s">
        <v>44</v>
      </c>
      <c r="E45" s="53" t="s">
        <v>45</v>
      </c>
      <c r="F45" s="53"/>
      <c r="G45" s="127" t="s">
        <v>68</v>
      </c>
      <c r="H45" s="127"/>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18" t="s">
        <v>48</v>
      </c>
      <c r="B74" s="119"/>
      <c r="C74" s="119"/>
      <c r="D74" s="121"/>
      <c r="E74" s="122"/>
      <c r="F74" s="59">
        <f>M35</f>
        <v>0</v>
      </c>
    </row>
    <row r="75" spans="1:10" ht="32.25" customHeight="1" x14ac:dyDescent="0.35">
      <c r="A75" s="118" t="s">
        <v>32</v>
      </c>
      <c r="B75" s="119"/>
      <c r="C75" s="119"/>
      <c r="D75" s="121"/>
      <c r="E75" s="122"/>
      <c r="F75" s="59">
        <f>E39</f>
        <v>0</v>
      </c>
    </row>
    <row r="76" spans="1:10" ht="32.25" customHeight="1" x14ac:dyDescent="0.35">
      <c r="A76" s="118" t="s">
        <v>49</v>
      </c>
      <c r="B76" s="119"/>
      <c r="C76" s="119"/>
      <c r="D76" s="121"/>
      <c r="E76" s="122"/>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18" t="s">
        <v>51</v>
      </c>
      <c r="B78" s="119"/>
      <c r="C78" s="119"/>
      <c r="D78" s="121"/>
      <c r="E78" s="122"/>
      <c r="F78" s="59">
        <f>SUMIF($A$46:$A$66,"Etudes et conception",$I$46:$I$66)</f>
        <v>0</v>
      </c>
    </row>
    <row r="79" spans="1:10" ht="28" customHeight="1" x14ac:dyDescent="0.35">
      <c r="A79" s="118" t="s">
        <v>52</v>
      </c>
      <c r="B79" s="119"/>
      <c r="C79" s="119"/>
      <c r="D79" s="119"/>
      <c r="E79" s="120"/>
      <c r="F79" s="59">
        <f>SUMIF($A$46:$A$66,"Communication et évènementiel",$I$46:$I$66)</f>
        <v>0</v>
      </c>
    </row>
    <row r="80" spans="1:10" ht="28" customHeight="1" x14ac:dyDescent="0.35">
      <c r="A80" s="118" t="s">
        <v>53</v>
      </c>
      <c r="B80" s="119"/>
      <c r="C80" s="119"/>
      <c r="D80" s="119"/>
      <c r="E80" s="120"/>
      <c r="F80" s="59">
        <f>SUMIF($A$46:$A$66,"Informatique",$I$46:$I$66)</f>
        <v>0</v>
      </c>
    </row>
    <row r="81" spans="1:29" ht="28" customHeight="1" x14ac:dyDescent="0.35">
      <c r="A81" s="118" t="s">
        <v>54</v>
      </c>
      <c r="B81" s="119"/>
      <c r="C81" s="119"/>
      <c r="D81" s="119"/>
      <c r="E81" s="120"/>
      <c r="F81" s="59">
        <f>SUMIF($A$46:$A$66,"Autres prestations de service",$I$46:$I$66)</f>
        <v>0</v>
      </c>
    </row>
    <row r="82" spans="1:29" ht="33.75" customHeight="1" x14ac:dyDescent="0.35">
      <c r="A82" s="118" t="s">
        <v>55</v>
      </c>
      <c r="B82" s="119"/>
      <c r="C82" s="119"/>
      <c r="D82" s="121"/>
      <c r="E82" s="122"/>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8.4" customHeight="1" x14ac:dyDescent="0.35">
      <c r="A86" s="123" t="s">
        <v>56</v>
      </c>
      <c r="B86" s="123"/>
      <c r="C86" s="123"/>
      <c r="D86" s="123"/>
      <c r="E86" s="123"/>
      <c r="F86" s="123"/>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6:E76"/>
    <mergeCell ref="A78:E78"/>
    <mergeCell ref="A7:D7"/>
    <mergeCell ref="B9:D9"/>
    <mergeCell ref="A11:D11"/>
    <mergeCell ref="A39:D39"/>
    <mergeCell ref="F6:H8"/>
    <mergeCell ref="A44:A45"/>
    <mergeCell ref="G45:H45"/>
    <mergeCell ref="A74:E74"/>
    <mergeCell ref="A75:E75"/>
    <mergeCell ref="A79:E79"/>
    <mergeCell ref="A80:E80"/>
    <mergeCell ref="A81:E81"/>
    <mergeCell ref="A82:E82"/>
    <mergeCell ref="A86:F86"/>
  </mergeCells>
  <conditionalFormatting sqref="F46:F65">
    <cfRule type="expression" dxfId="2"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FDE16D2A-E4DB-46B2-9E90-D59710C3BDA6}">
      <formula1>ISBLANK(F65442)</formula1>
    </dataValidation>
    <dataValidation type="list" allowBlank="1" showInputMessage="1" showErrorMessage="1" sqref="A46:A66" xr:uid="{F6C2C605-2CF7-4D12-A5FA-2A38E87A7E4A}">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64196F6A-7B8C-474C-83AF-31A1F3C941BA}">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4B716068-AC4D-4AA6-B864-848DEF6C9BEA}">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4" xr:uid="{0FD8D4F0-8320-4157-B5D6-B820CD6FDAF0}">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D0347D7E-F4FE-4255-BDC0-E33A15C78B54}">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33CB8CFE-FC51-4DEB-B8BA-42620A2D5BF1}">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F5B7C033-BF16-4005-80C2-DC15A6FD1FAA}">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8EB872AC-B1DF-4AB6-8A4F-4B8EC877F978}">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35AE5C8D-2BF5-4962-9AC6-1FD0687D7BEF}">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4" xr:uid="{8207C950-7E20-4342-954E-7DD911E14667}">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4" xr:uid="{29CCF8A1-483A-4270-BAED-3CC74B38BE6C}"/>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0B595296-9FDF-4FCE-A4B2-37798165499F}">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5AF34FFD-2B82-4F9A-A033-9DAFBAD523E5}">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B17AF369-99C6-4BC4-9DA9-7FB5E3C18031}">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F7120D4E-D9E6-4EE4-83BE-30E4458D0C1E}">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86EC1535-2FAD-4ABD-8759-F35DAFF1898D}">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6A874C97-91D8-4D04-B07C-B5B81B343FD4}">
      <formula1>#REF!&gt;100000</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EBE32-0B19-4811-9791-25B75DE27C48}">
  <dimension ref="A1:AC99"/>
  <sheetViews>
    <sheetView topLeftCell="A45" zoomScale="80" zoomScaleNormal="80" workbookViewId="0">
      <selection activeCell="A35" sqref="A35:XFD36"/>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24" t="s">
        <v>80</v>
      </c>
      <c r="G6" s="124"/>
      <c r="H6" s="124"/>
      <c r="J6" s="13"/>
    </row>
    <row r="7" spans="1:29" ht="15.65" customHeight="1" x14ac:dyDescent="0.35">
      <c r="A7" s="128" t="s">
        <v>4</v>
      </c>
      <c r="B7" s="128"/>
      <c r="C7" s="128"/>
      <c r="D7" s="128"/>
      <c r="F7" s="124"/>
      <c r="G7" s="124"/>
      <c r="H7" s="124"/>
      <c r="J7" s="16"/>
    </row>
    <row r="8" spans="1:29" ht="31.5" customHeight="1" x14ac:dyDescent="0.35">
      <c r="A8" s="96" t="s">
        <v>85</v>
      </c>
      <c r="B8" s="104"/>
      <c r="C8" s="105"/>
      <c r="D8" s="106"/>
      <c r="F8" s="124"/>
      <c r="G8" s="124"/>
      <c r="H8" s="124"/>
      <c r="I8"/>
      <c r="J8"/>
    </row>
    <row r="9" spans="1:29" ht="26" x14ac:dyDescent="0.35">
      <c r="A9" s="97" t="s">
        <v>82</v>
      </c>
      <c r="B9" s="129"/>
      <c r="C9" s="130"/>
      <c r="D9" s="131"/>
      <c r="H9" s="17"/>
      <c r="I9"/>
      <c r="J9"/>
    </row>
    <row r="10" spans="1:29" ht="15.5" x14ac:dyDescent="0.35">
      <c r="A10" s="18"/>
      <c r="B10" s="19"/>
      <c r="C10" s="19"/>
      <c r="D10" s="20"/>
      <c r="G10" s="17"/>
      <c r="J10" s="17"/>
    </row>
    <row r="11" spans="1:29" ht="15.5" x14ac:dyDescent="0.35">
      <c r="A11" s="128" t="s">
        <v>5</v>
      </c>
      <c r="B11" s="128"/>
      <c r="C11" s="128"/>
      <c r="D11" s="128"/>
      <c r="G11" s="15"/>
      <c r="J11" s="21"/>
    </row>
    <row r="12" spans="1:29" ht="15.5" x14ac:dyDescent="0.35">
      <c r="A12" s="22" t="s">
        <v>6</v>
      </c>
      <c r="B12" s="98">
        <f>'Chef de file'!B12</f>
        <v>0</v>
      </c>
      <c r="C12" s="99"/>
      <c r="D12" s="100"/>
      <c r="I12"/>
      <c r="J12"/>
    </row>
    <row r="13" spans="1:29" x14ac:dyDescent="0.35">
      <c r="A13" s="17"/>
      <c r="B13" s="17"/>
      <c r="C13" s="17"/>
      <c r="D13" s="21"/>
      <c r="E13" s="17"/>
      <c r="F13" s="23"/>
      <c r="G13" s="23"/>
      <c r="H13" s="23"/>
      <c r="I13" s="9"/>
    </row>
    <row r="14" spans="1:29" ht="18" x14ac:dyDescent="0.4">
      <c r="A14" s="24" t="s">
        <v>7</v>
      </c>
      <c r="B14" s="24"/>
      <c r="C14" s="24"/>
      <c r="D14" s="25"/>
      <c r="E14" s="26"/>
      <c r="F14" s="14"/>
      <c r="G14" s="14"/>
      <c r="H14" s="14"/>
      <c r="I14" s="14"/>
      <c r="J14" s="27"/>
      <c r="K14" s="28"/>
    </row>
    <row r="15" spans="1:29" x14ac:dyDescent="0.35">
      <c r="A15" s="29" t="s">
        <v>8</v>
      </c>
      <c r="B15" s="29"/>
      <c r="C15" s="29"/>
      <c r="D15" s="30"/>
      <c r="E15" s="30"/>
      <c r="F15" s="30"/>
      <c r="G15" s="30"/>
      <c r="H15" s="31"/>
      <c r="I15" s="31"/>
    </row>
    <row r="16" spans="1:29" ht="77.5" x14ac:dyDescent="0.35">
      <c r="A16" s="32" t="s">
        <v>86</v>
      </c>
      <c r="B16" s="32" t="s">
        <v>9</v>
      </c>
      <c r="C16" s="32" t="s">
        <v>10</v>
      </c>
      <c r="D16" s="32" t="s">
        <v>11</v>
      </c>
      <c r="E16" s="32" t="s">
        <v>12</v>
      </c>
      <c r="F16" s="32" t="s">
        <v>13</v>
      </c>
      <c r="G16" s="32" t="s">
        <v>14</v>
      </c>
      <c r="H16" s="32" t="s">
        <v>81</v>
      </c>
      <c r="I16" s="33" t="s">
        <v>15</v>
      </c>
      <c r="J16" s="32" t="s">
        <v>16</v>
      </c>
      <c r="K16" s="32" t="s">
        <v>17</v>
      </c>
      <c r="L16" s="32" t="s">
        <v>18</v>
      </c>
      <c r="M16" s="32" t="s">
        <v>19</v>
      </c>
    </row>
    <row r="17" spans="1:13" ht="105.5" customHeight="1" x14ac:dyDescent="0.35">
      <c r="A17" s="34" t="s">
        <v>20</v>
      </c>
      <c r="B17" s="34" t="s">
        <v>21</v>
      </c>
      <c r="C17" s="34" t="s">
        <v>22</v>
      </c>
      <c r="D17" s="35" t="s">
        <v>23</v>
      </c>
      <c r="E17" s="35"/>
      <c r="F17" s="34" t="s">
        <v>24</v>
      </c>
      <c r="G17" s="34" t="s">
        <v>25</v>
      </c>
      <c r="H17" s="34" t="s">
        <v>26</v>
      </c>
      <c r="I17" s="34" t="s">
        <v>67</v>
      </c>
      <c r="J17" s="34" t="s">
        <v>28</v>
      </c>
      <c r="K17" s="34" t="s">
        <v>29</v>
      </c>
      <c r="L17" s="36" t="s">
        <v>30</v>
      </c>
      <c r="M17" s="34" t="s">
        <v>31</v>
      </c>
    </row>
    <row r="18" spans="1:13" ht="21" customHeight="1" x14ac:dyDescent="0.35">
      <c r="A18" s="37"/>
      <c r="B18" s="37"/>
      <c r="C18" s="37"/>
      <c r="D18" s="37"/>
      <c r="E18" s="37"/>
      <c r="F18" s="37"/>
      <c r="G18" s="38"/>
      <c r="H18" s="39"/>
      <c r="I18" s="40"/>
      <c r="J18" s="41" t="e">
        <f t="shared" ref="J18:J34" si="0">$G18/$I18</f>
        <v>#DIV/0!</v>
      </c>
      <c r="K18" s="42" t="e">
        <f t="shared" ref="K18:K34" si="1">IF(J18&lt;=10.76,$E$93,IF(AND(J18&gt;10.76,J18&lt;=27.15),$E$92,(IF(AND(J18&gt;27.15,J18&lt;=36.68),$E$91,$E$90))))</f>
        <v>#DIV/0!</v>
      </c>
      <c r="L18" s="43"/>
      <c r="M18" s="41">
        <f>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ref="M19:M34" si="2">IF(L19="",0,L19*K19)</f>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4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SUM(M18:M34)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2" t="s">
        <v>33</v>
      </c>
      <c r="B39" s="132"/>
      <c r="C39" s="132"/>
      <c r="D39" s="133"/>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25" t="s">
        <v>35</v>
      </c>
      <c r="B44" s="51" t="s">
        <v>36</v>
      </c>
      <c r="C44" s="32" t="s">
        <v>10</v>
      </c>
      <c r="D44" s="51" t="s">
        <v>37</v>
      </c>
      <c r="E44" s="51" t="s">
        <v>38</v>
      </c>
      <c r="F44" s="51" t="s">
        <v>39</v>
      </c>
      <c r="G44" s="51" t="s">
        <v>40</v>
      </c>
      <c r="H44" s="51" t="s">
        <v>41</v>
      </c>
      <c r="I44" s="51" t="s">
        <v>19</v>
      </c>
      <c r="J44" s="51" t="s">
        <v>42</v>
      </c>
    </row>
    <row r="45" spans="1:13" ht="50.15" customHeight="1" x14ac:dyDescent="0.35">
      <c r="A45" s="126"/>
      <c r="B45" s="52" t="s">
        <v>43</v>
      </c>
      <c r="C45" s="34" t="s">
        <v>22</v>
      </c>
      <c r="D45" s="53" t="s">
        <v>44</v>
      </c>
      <c r="E45" s="53" t="s">
        <v>45</v>
      </c>
      <c r="F45" s="53"/>
      <c r="G45" s="127" t="s">
        <v>68</v>
      </c>
      <c r="H45" s="127"/>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18" t="s">
        <v>48</v>
      </c>
      <c r="B74" s="119"/>
      <c r="C74" s="119"/>
      <c r="D74" s="121"/>
      <c r="E74" s="122"/>
      <c r="F74" s="59">
        <f>M35</f>
        <v>0</v>
      </c>
    </row>
    <row r="75" spans="1:10" ht="32.25" customHeight="1" x14ac:dyDescent="0.35">
      <c r="A75" s="118" t="s">
        <v>32</v>
      </c>
      <c r="B75" s="119"/>
      <c r="C75" s="119"/>
      <c r="D75" s="121"/>
      <c r="E75" s="122"/>
      <c r="F75" s="59">
        <f>E39</f>
        <v>0</v>
      </c>
    </row>
    <row r="76" spans="1:10" ht="32.25" customHeight="1" x14ac:dyDescent="0.35">
      <c r="A76" s="118" t="s">
        <v>49</v>
      </c>
      <c r="B76" s="119"/>
      <c r="C76" s="119"/>
      <c r="D76" s="121"/>
      <c r="E76" s="122"/>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18" t="s">
        <v>51</v>
      </c>
      <c r="B78" s="119"/>
      <c r="C78" s="119"/>
      <c r="D78" s="121"/>
      <c r="E78" s="122"/>
      <c r="F78" s="59">
        <f>SUMIF($A$46:$A$66,"Etudes et conception",$I$46:$I$66)</f>
        <v>0</v>
      </c>
    </row>
    <row r="79" spans="1:10" ht="28" customHeight="1" x14ac:dyDescent="0.35">
      <c r="A79" s="118" t="s">
        <v>52</v>
      </c>
      <c r="B79" s="119"/>
      <c r="C79" s="119"/>
      <c r="D79" s="119"/>
      <c r="E79" s="120"/>
      <c r="F79" s="59">
        <f>SUMIF($A$46:$A$66,"Communication et évènementiel",$I$46:$I$66)</f>
        <v>0</v>
      </c>
    </row>
    <row r="80" spans="1:10" ht="28" customHeight="1" x14ac:dyDescent="0.35">
      <c r="A80" s="118" t="s">
        <v>53</v>
      </c>
      <c r="B80" s="119"/>
      <c r="C80" s="119"/>
      <c r="D80" s="119"/>
      <c r="E80" s="120"/>
      <c r="F80" s="59">
        <f>SUMIF($A$46:$A$66,"Informatique",$I$46:$I$66)</f>
        <v>0</v>
      </c>
    </row>
    <row r="81" spans="1:29" ht="28" customHeight="1" x14ac:dyDescent="0.35">
      <c r="A81" s="118" t="s">
        <v>54</v>
      </c>
      <c r="B81" s="119"/>
      <c r="C81" s="119"/>
      <c r="D81" s="119"/>
      <c r="E81" s="120"/>
      <c r="F81" s="59">
        <f>SUMIF($A$46:$A$66,"Autres prestations de service",$I$46:$I$66)</f>
        <v>0</v>
      </c>
    </row>
    <row r="82" spans="1:29" ht="33.75" customHeight="1" x14ac:dyDescent="0.35">
      <c r="A82" s="118" t="s">
        <v>55</v>
      </c>
      <c r="B82" s="119"/>
      <c r="C82" s="119"/>
      <c r="D82" s="121"/>
      <c r="E82" s="122"/>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5.4" customHeight="1" x14ac:dyDescent="0.35">
      <c r="A86" s="123" t="s">
        <v>56</v>
      </c>
      <c r="B86" s="123"/>
      <c r="C86" s="123"/>
      <c r="D86" s="123"/>
      <c r="E86" s="123"/>
      <c r="F86" s="123"/>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6:E76"/>
    <mergeCell ref="A78:E78"/>
    <mergeCell ref="A7:D7"/>
    <mergeCell ref="B9:D9"/>
    <mergeCell ref="A11:D11"/>
    <mergeCell ref="A39:D39"/>
    <mergeCell ref="F6:H8"/>
    <mergeCell ref="A44:A45"/>
    <mergeCell ref="G45:H45"/>
    <mergeCell ref="A74:E74"/>
    <mergeCell ref="A75:E75"/>
    <mergeCell ref="A79:E79"/>
    <mergeCell ref="A80:E80"/>
    <mergeCell ref="A81:E81"/>
    <mergeCell ref="A82:E82"/>
    <mergeCell ref="A86:F86"/>
  </mergeCells>
  <conditionalFormatting sqref="F46:F65">
    <cfRule type="expression" dxfId="1"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5AE332A9-780F-42E6-9A50-78A3D24138F2}">
      <formula1>ISBLANK(F65442)</formula1>
    </dataValidation>
    <dataValidation type="list" allowBlank="1" showInputMessage="1" showErrorMessage="1" sqref="A46:A66" xr:uid="{9107A8D8-9187-48EE-BD2E-27F134D18F3F}">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39C6ED4A-62E0-43CF-9E8F-974494826FB5}">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E96E6833-387C-4415-B8CA-8825ED575B64}">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8:L34" xr:uid="{9E8A157A-548D-4651-A94E-01F4EBC9EBDC}">
      <formula1>0</formula1>
    </dataValidation>
    <dataValidation type="textLength" operator="lessThanOrEqual" allowBlank="1" showInputMessage="1" showErrorMessage="1" error="Le libellé de l'opération ne doit pas dépasser 96 caractères" sqref="B12:C12 D65248:E65248 D130784:E130784 D196320:E196320 D261856:E261856 D327392:E327392 D392928:E392928 D458464:E458464 D524000:E524000 D589536:E589536 D655072:E655072 D720608:E720608 D786144:E786144 D851680:E851680 D917216:E917216 D982752:E982752" xr:uid="{277D4069-F949-4ACB-8625-CD588D5B668C}">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E23AA3A5-851F-4FCE-B8AD-20F139F7F860}">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F80CD6D5-D069-4608-ADB6-A7C5BB04CEB8}">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8B380E49-7A6D-46B8-B115-707CBCE56BFF}">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600D4DB7-3EA4-448A-9275-2F893A931795}">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8:J34" xr:uid="{7160ABF5-FD38-4A48-AD9C-4CE23349C31D}">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8:M34" xr:uid="{E19BE5E4-EE69-4CA3-B690-3384294EEBF8}"/>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6B6635F6-C291-4A8E-9637-50C1C9E4BB9A}">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88D19387-2B82-434B-BE80-A8E4D5E073D9}">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2C088B12-8143-4C6E-974D-F14525884F61}">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83B4C108-4CAB-47B2-9E2C-64624C43E9B3}">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3D2BA6A4-9AC1-4421-A44A-A3308E9E4A98}">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AFC0843C-CF72-41C3-AA7F-CB56A75A5694}">
      <formula1>#REF!&gt;100000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ACB3F-54BF-4D33-A2AD-C256F6C42205}">
  <dimension ref="A1:AC99"/>
  <sheetViews>
    <sheetView topLeftCell="A31" zoomScale="80" zoomScaleNormal="80" workbookViewId="0">
      <selection activeCell="E70" sqref="E70"/>
    </sheetView>
  </sheetViews>
  <sheetFormatPr baseColWidth="10" defaultColWidth="11.453125" defaultRowHeight="14.5" x14ac:dyDescent="0.35"/>
  <cols>
    <col min="1" max="1" width="24.1796875" style="10" customWidth="1"/>
    <col min="2" max="2" width="35.81640625" style="10" customWidth="1"/>
    <col min="3" max="3" width="22.1796875" style="10" customWidth="1"/>
    <col min="4" max="4" width="26.1796875" style="10" customWidth="1"/>
    <col min="5" max="5" width="31" style="10" customWidth="1"/>
    <col min="6" max="6" width="29.1796875" style="10" customWidth="1"/>
    <col min="7" max="7" width="26.81640625" style="10" customWidth="1"/>
    <col min="8" max="8" width="24.81640625" style="10" customWidth="1"/>
    <col min="9" max="9" width="25.1796875" style="10" customWidth="1"/>
    <col min="10" max="10" width="22.81640625" style="10" customWidth="1"/>
    <col min="11" max="11" width="16.81640625" customWidth="1"/>
    <col min="12" max="12" width="37.81640625" customWidth="1"/>
    <col min="13" max="13" width="19.1796875" customWidth="1"/>
    <col min="14" max="14" width="23"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row>
    <row r="4" spans="1:29" x14ac:dyDescent="0.35">
      <c r="A4" s="7"/>
      <c r="B4" s="7"/>
      <c r="C4" s="7"/>
      <c r="D4" s="8"/>
      <c r="E4" s="8"/>
      <c r="F4" s="9"/>
      <c r="G4" s="9"/>
      <c r="H4" s="9"/>
      <c r="I4" s="9"/>
      <c r="J4" s="9"/>
      <c r="K4" s="9"/>
      <c r="L4" s="9"/>
      <c r="M4" s="9"/>
      <c r="N4" s="9"/>
      <c r="O4" s="9"/>
      <c r="P4" s="9"/>
      <c r="Q4" s="9"/>
      <c r="R4" s="9"/>
      <c r="S4" s="9"/>
      <c r="T4" s="9"/>
    </row>
    <row r="5" spans="1:29" s="4" customFormat="1" ht="25" x14ac:dyDescent="0.5">
      <c r="A5" s="11" t="s">
        <v>3</v>
      </c>
      <c r="B5" s="11"/>
      <c r="C5" s="11"/>
      <c r="D5" s="5"/>
      <c r="E5" s="2"/>
      <c r="F5" s="5"/>
      <c r="G5" s="5"/>
      <c r="H5" s="5"/>
      <c r="I5" s="5"/>
      <c r="J5" s="5"/>
    </row>
    <row r="6" spans="1:29" ht="21" customHeight="1" x14ac:dyDescent="0.5">
      <c r="A6" s="12"/>
      <c r="B6" s="12"/>
      <c r="C6" s="12"/>
      <c r="D6" s="13"/>
      <c r="E6" s="72"/>
      <c r="F6" s="124" t="s">
        <v>80</v>
      </c>
      <c r="G6" s="124"/>
      <c r="H6" s="124"/>
      <c r="J6" s="13"/>
    </row>
    <row r="7" spans="1:29" ht="15.65" customHeight="1" x14ac:dyDescent="0.35">
      <c r="A7" s="128" t="s">
        <v>4</v>
      </c>
      <c r="B7" s="128"/>
      <c r="C7" s="128"/>
      <c r="D7" s="128"/>
      <c r="F7" s="124"/>
      <c r="G7" s="124"/>
      <c r="H7" s="124"/>
      <c r="J7" s="16"/>
    </row>
    <row r="8" spans="1:29" ht="31.5" customHeight="1" x14ac:dyDescent="0.35">
      <c r="A8" s="96" t="s">
        <v>85</v>
      </c>
      <c r="B8" s="104"/>
      <c r="C8" s="105"/>
      <c r="D8" s="106"/>
      <c r="F8" s="124"/>
      <c r="G8" s="124"/>
      <c r="H8" s="124"/>
      <c r="I8"/>
      <c r="J8"/>
    </row>
    <row r="9" spans="1:29" ht="26" x14ac:dyDescent="0.35">
      <c r="A9" s="97" t="s">
        <v>82</v>
      </c>
      <c r="B9" s="129"/>
      <c r="C9" s="130"/>
      <c r="D9" s="131"/>
      <c r="G9" s="17"/>
      <c r="J9" s="17"/>
    </row>
    <row r="10" spans="1:29" ht="15.5" x14ac:dyDescent="0.35">
      <c r="A10" s="128" t="s">
        <v>5</v>
      </c>
      <c r="B10" s="128"/>
      <c r="C10" s="128"/>
      <c r="D10" s="128"/>
      <c r="G10" s="15"/>
      <c r="J10" s="21"/>
    </row>
    <row r="11" spans="1:29" ht="15.5" x14ac:dyDescent="0.35">
      <c r="A11" s="22" t="s">
        <v>6</v>
      </c>
      <c r="B11" s="98">
        <f>'Chef de file'!B12</f>
        <v>0</v>
      </c>
      <c r="C11" s="99"/>
      <c r="D11" s="100"/>
      <c r="I11"/>
      <c r="J11"/>
    </row>
    <row r="12" spans="1:29" x14ac:dyDescent="0.35">
      <c r="A12" s="17"/>
      <c r="B12" s="17"/>
      <c r="C12" s="17"/>
      <c r="D12" s="21"/>
      <c r="E12" s="17"/>
      <c r="F12" s="23"/>
      <c r="G12" s="23"/>
      <c r="H12" s="23"/>
      <c r="I12" s="9"/>
    </row>
    <row r="13" spans="1:29" ht="18" x14ac:dyDescent="0.4">
      <c r="A13" s="24" t="s">
        <v>7</v>
      </c>
      <c r="B13" s="24"/>
      <c r="C13" s="24"/>
      <c r="D13" s="25"/>
      <c r="E13" s="26"/>
      <c r="F13" s="14"/>
      <c r="G13" s="14"/>
      <c r="H13" s="14"/>
      <c r="I13" s="14"/>
      <c r="J13" s="27"/>
      <c r="K13" s="28"/>
    </row>
    <row r="14" spans="1:29" x14ac:dyDescent="0.35">
      <c r="A14" s="29" t="s">
        <v>8</v>
      </c>
      <c r="B14" s="29"/>
      <c r="C14" s="29"/>
      <c r="D14" s="30"/>
      <c r="E14" s="30"/>
      <c r="F14" s="30"/>
      <c r="G14" s="30"/>
      <c r="H14" s="31"/>
      <c r="I14" s="31"/>
    </row>
    <row r="15" spans="1:29" ht="77.5" x14ac:dyDescent="0.35">
      <c r="A15" s="32" t="s">
        <v>86</v>
      </c>
      <c r="B15" s="32" t="s">
        <v>9</v>
      </c>
      <c r="C15" s="32" t="s">
        <v>10</v>
      </c>
      <c r="D15" s="32" t="s">
        <v>11</v>
      </c>
      <c r="E15" s="32" t="s">
        <v>12</v>
      </c>
      <c r="F15" s="32" t="s">
        <v>13</v>
      </c>
      <c r="G15" s="32" t="s">
        <v>14</v>
      </c>
      <c r="H15" s="32" t="s">
        <v>81</v>
      </c>
      <c r="I15" s="33" t="s">
        <v>15</v>
      </c>
      <c r="J15" s="32" t="s">
        <v>16</v>
      </c>
      <c r="K15" s="32" t="s">
        <v>17</v>
      </c>
      <c r="L15" s="32" t="s">
        <v>18</v>
      </c>
      <c r="M15" s="32" t="s">
        <v>19</v>
      </c>
    </row>
    <row r="16" spans="1:29" ht="105.5" customHeight="1" x14ac:dyDescent="0.35">
      <c r="A16" s="34" t="s">
        <v>20</v>
      </c>
      <c r="B16" s="34" t="s">
        <v>21</v>
      </c>
      <c r="C16" s="34" t="s">
        <v>22</v>
      </c>
      <c r="D16" s="35" t="s">
        <v>23</v>
      </c>
      <c r="E16" s="35"/>
      <c r="F16" s="34" t="s">
        <v>24</v>
      </c>
      <c r="G16" s="34" t="s">
        <v>25</v>
      </c>
      <c r="H16" s="34" t="s">
        <v>26</v>
      </c>
      <c r="I16" s="34" t="s">
        <v>67</v>
      </c>
      <c r="J16" s="34" t="s">
        <v>28</v>
      </c>
      <c r="K16" s="34" t="s">
        <v>29</v>
      </c>
      <c r="L16" s="36" t="s">
        <v>30</v>
      </c>
      <c r="M16" s="34" t="s">
        <v>31</v>
      </c>
    </row>
    <row r="17" spans="1:13" ht="21" customHeight="1" x14ac:dyDescent="0.35">
      <c r="A17" s="37"/>
      <c r="B17" s="37"/>
      <c r="C17" s="37"/>
      <c r="D17" s="37"/>
      <c r="E17" s="37"/>
      <c r="F17" s="37"/>
      <c r="G17" s="38"/>
      <c r="H17" s="39"/>
      <c r="I17" s="40"/>
      <c r="J17" s="41" t="e">
        <f t="shared" ref="J17:J34" si="0">$G17/$I17</f>
        <v>#DIV/0!</v>
      </c>
      <c r="K17" s="42" t="e">
        <f t="shared" ref="K17:K34" si="1">IF(J17&lt;=10.76,$E$93,IF(AND(J17&gt;10.76,J17&lt;=27.15),$E$92,(IF(AND(J17&gt;27.15,J17&lt;=36.68),$E$91,$E$90))))</f>
        <v>#DIV/0!</v>
      </c>
      <c r="L17" s="43"/>
      <c r="M17" s="41">
        <f>IF(L17="",0,L17*K17)</f>
        <v>0</v>
      </c>
    </row>
    <row r="18" spans="1:13" ht="21" customHeight="1" x14ac:dyDescent="0.35">
      <c r="A18" s="37"/>
      <c r="B18" s="37"/>
      <c r="C18" s="37"/>
      <c r="D18" s="37"/>
      <c r="E18" s="37"/>
      <c r="F18" s="37"/>
      <c r="G18" s="38"/>
      <c r="H18" s="39"/>
      <c r="I18" s="40"/>
      <c r="J18" s="41" t="e">
        <f t="shared" si="0"/>
        <v>#DIV/0!</v>
      </c>
      <c r="K18" s="42" t="e">
        <f t="shared" si="1"/>
        <v>#DIV/0!</v>
      </c>
      <c r="L18" s="43"/>
      <c r="M18" s="41">
        <f t="shared" ref="M18:M34" si="2">IF(L18="",0,L18*K18)</f>
        <v>0</v>
      </c>
    </row>
    <row r="19" spans="1:13" ht="21" customHeight="1" x14ac:dyDescent="0.35">
      <c r="A19" s="37"/>
      <c r="B19" s="37"/>
      <c r="C19" s="37"/>
      <c r="D19" s="37"/>
      <c r="E19" s="37"/>
      <c r="F19" s="37"/>
      <c r="G19" s="38"/>
      <c r="H19" s="39"/>
      <c r="I19" s="40"/>
      <c r="J19" s="41" t="e">
        <f t="shared" si="0"/>
        <v>#DIV/0!</v>
      </c>
      <c r="K19" s="42" t="e">
        <f t="shared" si="1"/>
        <v>#DIV/0!</v>
      </c>
      <c r="L19" s="43"/>
      <c r="M19" s="41">
        <f t="shared" si="2"/>
        <v>0</v>
      </c>
    </row>
    <row r="20" spans="1:13" ht="21" customHeight="1" x14ac:dyDescent="0.35">
      <c r="A20" s="37"/>
      <c r="B20" s="37"/>
      <c r="C20" s="37"/>
      <c r="D20" s="37"/>
      <c r="E20" s="37"/>
      <c r="F20" s="37"/>
      <c r="G20" s="38"/>
      <c r="H20" s="39"/>
      <c r="I20" s="40"/>
      <c r="J20" s="41" t="e">
        <f t="shared" si="0"/>
        <v>#DIV/0!</v>
      </c>
      <c r="K20" s="42" t="e">
        <f t="shared" si="1"/>
        <v>#DIV/0!</v>
      </c>
      <c r="L20" s="43"/>
      <c r="M20" s="41">
        <f t="shared" si="2"/>
        <v>0</v>
      </c>
    </row>
    <row r="21" spans="1:13" ht="21" customHeight="1" x14ac:dyDescent="0.35">
      <c r="A21" s="37"/>
      <c r="B21" s="37"/>
      <c r="C21" s="37"/>
      <c r="D21" s="37"/>
      <c r="E21" s="37"/>
      <c r="F21" s="37"/>
      <c r="G21" s="38"/>
      <c r="H21" s="39"/>
      <c r="I21" s="40"/>
      <c r="J21" s="41" t="e">
        <f t="shared" si="0"/>
        <v>#DIV/0!</v>
      </c>
      <c r="K21" s="42" t="e">
        <f t="shared" si="1"/>
        <v>#DIV/0!</v>
      </c>
      <c r="L21" s="43"/>
      <c r="M21" s="41">
        <f t="shared" si="2"/>
        <v>0</v>
      </c>
    </row>
    <row r="22" spans="1:13" ht="21" customHeight="1" x14ac:dyDescent="0.35">
      <c r="A22" s="37"/>
      <c r="B22" s="37"/>
      <c r="C22" s="37"/>
      <c r="D22" s="37"/>
      <c r="E22" s="37"/>
      <c r="F22" s="37"/>
      <c r="G22" s="38"/>
      <c r="H22" s="39"/>
      <c r="I22" s="40"/>
      <c r="J22" s="41" t="e">
        <f t="shared" si="0"/>
        <v>#DIV/0!</v>
      </c>
      <c r="K22" s="42" t="e">
        <f t="shared" si="1"/>
        <v>#DIV/0!</v>
      </c>
      <c r="L22" s="43"/>
      <c r="M22" s="41">
        <f t="shared" si="2"/>
        <v>0</v>
      </c>
    </row>
    <row r="23" spans="1:13" ht="21" customHeight="1" x14ac:dyDescent="0.35">
      <c r="A23" s="37"/>
      <c r="B23" s="37"/>
      <c r="C23" s="37"/>
      <c r="D23" s="37"/>
      <c r="E23" s="37"/>
      <c r="F23" s="37"/>
      <c r="G23" s="38"/>
      <c r="H23" s="39"/>
      <c r="I23" s="40"/>
      <c r="J23" s="41" t="e">
        <f t="shared" si="0"/>
        <v>#DIV/0!</v>
      </c>
      <c r="K23" s="42" t="e">
        <f t="shared" si="1"/>
        <v>#DIV/0!</v>
      </c>
      <c r="L23" s="43"/>
      <c r="M23" s="41">
        <f t="shared" si="2"/>
        <v>0</v>
      </c>
    </row>
    <row r="24" spans="1:13" ht="21" customHeight="1" x14ac:dyDescent="0.35">
      <c r="A24" s="37"/>
      <c r="B24" s="37"/>
      <c r="C24" s="37"/>
      <c r="D24" s="37"/>
      <c r="E24" s="37"/>
      <c r="F24" s="37"/>
      <c r="G24" s="38"/>
      <c r="H24" s="39"/>
      <c r="I24" s="40"/>
      <c r="J24" s="41" t="e">
        <f t="shared" si="0"/>
        <v>#DIV/0!</v>
      </c>
      <c r="K24" s="42" t="e">
        <f t="shared" si="1"/>
        <v>#DIV/0!</v>
      </c>
      <c r="L24" s="43"/>
      <c r="M24" s="41">
        <f t="shared" si="2"/>
        <v>0</v>
      </c>
    </row>
    <row r="25" spans="1:13" ht="21" customHeight="1" x14ac:dyDescent="0.35">
      <c r="A25" s="37"/>
      <c r="B25" s="37"/>
      <c r="C25" s="37"/>
      <c r="D25" s="37"/>
      <c r="E25" s="37"/>
      <c r="F25" s="37"/>
      <c r="G25" s="38"/>
      <c r="H25" s="39"/>
      <c r="I25" s="40"/>
      <c r="J25" s="41" t="e">
        <f t="shared" si="0"/>
        <v>#DIV/0!</v>
      </c>
      <c r="K25" s="42" t="e">
        <f t="shared" si="1"/>
        <v>#DIV/0!</v>
      </c>
      <c r="L25" s="43"/>
      <c r="M25" s="41">
        <f t="shared" si="2"/>
        <v>0</v>
      </c>
    </row>
    <row r="26" spans="1:13" ht="21" customHeight="1" x14ac:dyDescent="0.35">
      <c r="A26" s="37"/>
      <c r="B26" s="37"/>
      <c r="C26" s="37"/>
      <c r="D26" s="37"/>
      <c r="E26" s="37"/>
      <c r="F26" s="37"/>
      <c r="G26" s="38"/>
      <c r="H26" s="39"/>
      <c r="I26" s="40"/>
      <c r="J26" s="41" t="e">
        <f t="shared" si="0"/>
        <v>#DIV/0!</v>
      </c>
      <c r="K26" s="42" t="e">
        <f t="shared" si="1"/>
        <v>#DIV/0!</v>
      </c>
      <c r="L26" s="43"/>
      <c r="M26" s="41">
        <f t="shared" si="2"/>
        <v>0</v>
      </c>
    </row>
    <row r="27" spans="1:13" ht="21" customHeight="1" x14ac:dyDescent="0.35">
      <c r="A27" s="37"/>
      <c r="B27" s="37"/>
      <c r="C27" s="37"/>
      <c r="D27" s="37"/>
      <c r="E27" s="37"/>
      <c r="F27" s="37"/>
      <c r="G27" s="38"/>
      <c r="H27" s="39"/>
      <c r="I27" s="40"/>
      <c r="J27" s="41" t="e">
        <f t="shared" si="0"/>
        <v>#DIV/0!</v>
      </c>
      <c r="K27" s="42" t="e">
        <f t="shared" si="1"/>
        <v>#DIV/0!</v>
      </c>
      <c r="L27" s="43"/>
      <c r="M27" s="41">
        <f t="shared" si="2"/>
        <v>0</v>
      </c>
    </row>
    <row r="28" spans="1:13" ht="21" customHeight="1" x14ac:dyDescent="0.35">
      <c r="A28" s="37"/>
      <c r="B28" s="37"/>
      <c r="C28" s="37"/>
      <c r="D28" s="37"/>
      <c r="E28" s="37"/>
      <c r="F28" s="37"/>
      <c r="G28" s="38"/>
      <c r="H28" s="39"/>
      <c r="I28" s="40"/>
      <c r="J28" s="41" t="e">
        <f t="shared" si="0"/>
        <v>#DIV/0!</v>
      </c>
      <c r="K28" s="42" t="e">
        <f t="shared" si="1"/>
        <v>#DIV/0!</v>
      </c>
      <c r="L28" s="43"/>
      <c r="M28" s="41">
        <f t="shared" si="2"/>
        <v>0</v>
      </c>
    </row>
    <row r="29" spans="1:13" ht="21" customHeight="1" x14ac:dyDescent="0.35">
      <c r="A29" s="37"/>
      <c r="B29" s="37"/>
      <c r="C29" s="37"/>
      <c r="D29" s="37"/>
      <c r="E29" s="37"/>
      <c r="F29" s="37"/>
      <c r="G29" s="38"/>
      <c r="H29" s="39"/>
      <c r="I29" s="40"/>
      <c r="J29" s="41" t="e">
        <f t="shared" si="0"/>
        <v>#DIV/0!</v>
      </c>
      <c r="K29" s="42" t="e">
        <f t="shared" si="1"/>
        <v>#DIV/0!</v>
      </c>
      <c r="L29" s="43"/>
      <c r="M29" s="41">
        <f t="shared" si="2"/>
        <v>0</v>
      </c>
    </row>
    <row r="30" spans="1:13" ht="21" customHeight="1" x14ac:dyDescent="0.35">
      <c r="A30" s="37"/>
      <c r="B30" s="37"/>
      <c r="C30" s="37"/>
      <c r="D30" s="37"/>
      <c r="E30" s="37"/>
      <c r="F30" s="37"/>
      <c r="G30" s="38"/>
      <c r="H30" s="39"/>
      <c r="I30" s="40"/>
      <c r="J30" s="41" t="e">
        <f t="shared" si="0"/>
        <v>#DIV/0!</v>
      </c>
      <c r="K30" s="42" t="e">
        <f t="shared" si="1"/>
        <v>#DIV/0!</v>
      </c>
      <c r="L30" s="43"/>
      <c r="M30" s="41">
        <f t="shared" si="2"/>
        <v>0</v>
      </c>
    </row>
    <row r="31" spans="1:13" ht="21" customHeight="1" x14ac:dyDescent="0.35">
      <c r="A31" s="37"/>
      <c r="B31" s="37"/>
      <c r="C31" s="37"/>
      <c r="D31" s="37"/>
      <c r="E31" s="37"/>
      <c r="F31" s="37"/>
      <c r="G31" s="38"/>
      <c r="H31" s="39"/>
      <c r="I31" s="40"/>
      <c r="J31" s="41" t="e">
        <f t="shared" si="0"/>
        <v>#DIV/0!</v>
      </c>
      <c r="K31" s="42" t="e">
        <f t="shared" si="1"/>
        <v>#DIV/0!</v>
      </c>
      <c r="L31" s="73"/>
      <c r="M31" s="41">
        <f t="shared" si="2"/>
        <v>0</v>
      </c>
    </row>
    <row r="32" spans="1:13" ht="21" customHeight="1" x14ac:dyDescent="0.35">
      <c r="A32" s="37"/>
      <c r="B32" s="37"/>
      <c r="C32" s="37"/>
      <c r="D32" s="37"/>
      <c r="E32" s="37"/>
      <c r="F32" s="37"/>
      <c r="G32" s="38"/>
      <c r="H32" s="39"/>
      <c r="I32" s="40"/>
      <c r="J32" s="41" t="e">
        <f t="shared" si="0"/>
        <v>#DIV/0!</v>
      </c>
      <c r="K32" s="42" t="e">
        <f t="shared" si="1"/>
        <v>#DIV/0!</v>
      </c>
      <c r="L32" s="73"/>
      <c r="M32" s="41">
        <f t="shared" si="2"/>
        <v>0</v>
      </c>
    </row>
    <row r="33" spans="1:13" ht="21" customHeight="1" x14ac:dyDescent="0.35">
      <c r="A33" s="37"/>
      <c r="B33" s="37"/>
      <c r="C33" s="37"/>
      <c r="D33" s="37"/>
      <c r="E33" s="37"/>
      <c r="F33" s="37"/>
      <c r="G33" s="38"/>
      <c r="H33" s="39"/>
      <c r="I33" s="40"/>
      <c r="J33" s="41" t="e">
        <f t="shared" si="0"/>
        <v>#DIV/0!</v>
      </c>
      <c r="K33" s="42" t="e">
        <f t="shared" si="1"/>
        <v>#DIV/0!</v>
      </c>
      <c r="L33" s="73"/>
      <c r="M33" s="41">
        <f t="shared" si="2"/>
        <v>0</v>
      </c>
    </row>
    <row r="34" spans="1:13" ht="21" customHeight="1" x14ac:dyDescent="0.35">
      <c r="A34" s="37"/>
      <c r="B34" s="37"/>
      <c r="C34" s="37"/>
      <c r="D34" s="37"/>
      <c r="E34" s="37"/>
      <c r="F34" s="37"/>
      <c r="G34" s="38"/>
      <c r="H34" s="39"/>
      <c r="I34" s="40"/>
      <c r="J34" s="41" t="e">
        <f t="shared" si="0"/>
        <v>#DIV/0!</v>
      </c>
      <c r="K34" s="42" t="e">
        <f t="shared" si="1"/>
        <v>#DIV/0!</v>
      </c>
      <c r="L34" s="73"/>
      <c r="M34" s="41">
        <f t="shared" si="2"/>
        <v>0</v>
      </c>
    </row>
    <row r="35" spans="1:13" x14ac:dyDescent="0.35">
      <c r="A35" s="30"/>
      <c r="B35" s="30"/>
      <c r="C35" s="30"/>
      <c r="G35" s="30"/>
      <c r="H35" s="30"/>
      <c r="I35" s="30"/>
      <c r="L35" s="10"/>
      <c r="M35" s="44">
        <f>SUM(M17:M34)</f>
        <v>0</v>
      </c>
    </row>
    <row r="36" spans="1:13" x14ac:dyDescent="0.35">
      <c r="A36" s="30"/>
      <c r="B36" s="30"/>
      <c r="C36" s="30"/>
      <c r="G36" s="30"/>
      <c r="H36" s="30"/>
      <c r="I36" s="30"/>
      <c r="L36" s="10"/>
    </row>
    <row r="37" spans="1:13" x14ac:dyDescent="0.35">
      <c r="A37" s="30"/>
      <c r="B37" s="30"/>
      <c r="C37" s="30"/>
      <c r="G37" s="30"/>
      <c r="H37" s="30"/>
      <c r="I37" s="30"/>
      <c r="L37" s="10"/>
    </row>
    <row r="38" spans="1:13" ht="18" x14ac:dyDescent="0.35">
      <c r="A38" s="45" t="s">
        <v>32</v>
      </c>
      <c r="B38" s="45"/>
      <c r="C38" s="45"/>
      <c r="G38" s="30"/>
      <c r="H38" s="30"/>
      <c r="I38" s="46"/>
      <c r="J38" s="47"/>
    </row>
    <row r="39" spans="1:13" ht="15.5" x14ac:dyDescent="0.35">
      <c r="A39" s="132" t="s">
        <v>33</v>
      </c>
      <c r="B39" s="132"/>
      <c r="C39" s="132"/>
      <c r="D39" s="133"/>
      <c r="E39" s="48">
        <f>M35*15%</f>
        <v>0</v>
      </c>
      <c r="G39" s="46"/>
      <c r="J39" s="49"/>
    </row>
    <row r="40" spans="1:13" ht="18" x14ac:dyDescent="0.4">
      <c r="A40" s="47"/>
      <c r="B40" s="47"/>
      <c r="C40" s="47"/>
      <c r="D40" s="50"/>
      <c r="E40" s="46"/>
    </row>
    <row r="41" spans="1:13" ht="18" x14ac:dyDescent="0.4">
      <c r="A41" s="47"/>
      <c r="B41" s="47"/>
      <c r="C41" s="47"/>
      <c r="D41" s="50"/>
      <c r="E41" s="46"/>
    </row>
    <row r="42" spans="1:13" ht="18" x14ac:dyDescent="0.35">
      <c r="A42" s="45" t="s">
        <v>34</v>
      </c>
      <c r="B42" s="45"/>
      <c r="C42" s="45"/>
      <c r="D42" s="21"/>
      <c r="E42" s="17"/>
      <c r="F42" s="23"/>
      <c r="G42" s="23"/>
      <c r="H42" s="23"/>
      <c r="I42" s="23"/>
      <c r="J42" s="23"/>
    </row>
    <row r="43" spans="1:13" x14ac:dyDescent="0.35">
      <c r="A43" s="29" t="s">
        <v>8</v>
      </c>
      <c r="B43" s="29"/>
      <c r="C43" s="29"/>
      <c r="D43" s="21"/>
      <c r="E43" s="17"/>
      <c r="F43" s="23"/>
      <c r="G43" s="23"/>
      <c r="H43" s="23"/>
      <c r="I43" s="23"/>
      <c r="J43" s="23"/>
    </row>
    <row r="44" spans="1:13" ht="50.25" customHeight="1" x14ac:dyDescent="0.35">
      <c r="A44" s="125" t="s">
        <v>35</v>
      </c>
      <c r="B44" s="51" t="s">
        <v>36</v>
      </c>
      <c r="C44" s="32" t="s">
        <v>10</v>
      </c>
      <c r="D44" s="51" t="s">
        <v>37</v>
      </c>
      <c r="E44" s="51" t="s">
        <v>38</v>
      </c>
      <c r="F44" s="51" t="s">
        <v>39</v>
      </c>
      <c r="G44" s="51" t="s">
        <v>40</v>
      </c>
      <c r="H44" s="51" t="s">
        <v>41</v>
      </c>
      <c r="I44" s="51" t="s">
        <v>19</v>
      </c>
      <c r="J44" s="51" t="s">
        <v>42</v>
      </c>
    </row>
    <row r="45" spans="1:13" ht="50.15" customHeight="1" x14ac:dyDescent="0.35">
      <c r="A45" s="126"/>
      <c r="B45" s="52" t="s">
        <v>43</v>
      </c>
      <c r="C45" s="34" t="s">
        <v>22</v>
      </c>
      <c r="D45" s="53" t="s">
        <v>44</v>
      </c>
      <c r="E45" s="53" t="s">
        <v>45</v>
      </c>
      <c r="F45" s="53"/>
      <c r="G45" s="127" t="s">
        <v>68</v>
      </c>
      <c r="H45" s="127"/>
      <c r="I45" s="54"/>
      <c r="J45" s="54"/>
    </row>
    <row r="46" spans="1:13" x14ac:dyDescent="0.35">
      <c r="A46" s="55"/>
      <c r="B46" s="55"/>
      <c r="C46" s="56"/>
      <c r="D46" s="56"/>
      <c r="E46" s="56"/>
      <c r="F46" s="38"/>
      <c r="G46" s="38"/>
      <c r="H46" s="38"/>
      <c r="I46" s="41">
        <f>IF(H46="Oui",F46,F46+G46)</f>
        <v>0</v>
      </c>
      <c r="J46" s="56"/>
    </row>
    <row r="47" spans="1:13" x14ac:dyDescent="0.35">
      <c r="A47" s="55"/>
      <c r="B47" s="55"/>
      <c r="C47" s="56"/>
      <c r="D47" s="56"/>
      <c r="E47" s="56"/>
      <c r="F47" s="38"/>
      <c r="G47" s="38"/>
      <c r="H47" s="38"/>
      <c r="I47" s="41">
        <f t="shared" ref="I47:I66" si="3">IF(H47="Oui",F47,F47+G47)</f>
        <v>0</v>
      </c>
      <c r="J47" s="56"/>
    </row>
    <row r="48" spans="1:13" x14ac:dyDescent="0.35">
      <c r="A48" s="55"/>
      <c r="B48" s="55"/>
      <c r="C48" s="56"/>
      <c r="D48" s="56"/>
      <c r="E48" s="56"/>
      <c r="F48" s="38"/>
      <c r="G48" s="38"/>
      <c r="H48" s="38"/>
      <c r="I48" s="41">
        <f t="shared" si="3"/>
        <v>0</v>
      </c>
      <c r="J48" s="56"/>
    </row>
    <row r="49" spans="1:10" x14ac:dyDescent="0.35">
      <c r="A49" s="55"/>
      <c r="B49" s="55"/>
      <c r="C49" s="56"/>
      <c r="D49" s="56"/>
      <c r="E49" s="56"/>
      <c r="F49" s="38"/>
      <c r="G49" s="38"/>
      <c r="H49" s="38"/>
      <c r="I49" s="41">
        <f t="shared" si="3"/>
        <v>0</v>
      </c>
      <c r="J49" s="56"/>
    </row>
    <row r="50" spans="1:10" x14ac:dyDescent="0.35">
      <c r="A50" s="55"/>
      <c r="B50" s="55"/>
      <c r="C50" s="56"/>
      <c r="D50" s="56"/>
      <c r="E50" s="56"/>
      <c r="F50" s="38"/>
      <c r="G50" s="38"/>
      <c r="H50" s="38"/>
      <c r="I50" s="41">
        <f t="shared" si="3"/>
        <v>0</v>
      </c>
      <c r="J50" s="56"/>
    </row>
    <row r="51" spans="1:10" x14ac:dyDescent="0.35">
      <c r="A51" s="55"/>
      <c r="B51" s="55"/>
      <c r="C51" s="56"/>
      <c r="D51" s="56"/>
      <c r="E51" s="56"/>
      <c r="F51" s="38"/>
      <c r="G51" s="38"/>
      <c r="H51" s="38"/>
      <c r="I51" s="41">
        <f t="shared" si="3"/>
        <v>0</v>
      </c>
      <c r="J51" s="56"/>
    </row>
    <row r="52" spans="1:10" x14ac:dyDescent="0.35">
      <c r="A52" s="55"/>
      <c r="B52" s="55"/>
      <c r="C52" s="56"/>
      <c r="D52" s="56"/>
      <c r="E52" s="56"/>
      <c r="F52" s="38"/>
      <c r="G52" s="38"/>
      <c r="H52" s="38"/>
      <c r="I52" s="41">
        <f t="shared" si="3"/>
        <v>0</v>
      </c>
      <c r="J52" s="56"/>
    </row>
    <row r="53" spans="1:10" x14ac:dyDescent="0.35">
      <c r="A53" s="55"/>
      <c r="B53" s="55"/>
      <c r="C53" s="56"/>
      <c r="D53" s="56"/>
      <c r="E53" s="56"/>
      <c r="F53" s="38"/>
      <c r="G53" s="38"/>
      <c r="H53" s="38"/>
      <c r="I53" s="41">
        <f t="shared" si="3"/>
        <v>0</v>
      </c>
      <c r="J53" s="56"/>
    </row>
    <row r="54" spans="1:10" x14ac:dyDescent="0.35">
      <c r="A54" s="55"/>
      <c r="B54" s="55"/>
      <c r="C54" s="56"/>
      <c r="D54" s="56"/>
      <c r="E54" s="56"/>
      <c r="F54" s="38"/>
      <c r="G54" s="38"/>
      <c r="H54" s="38"/>
      <c r="I54" s="41">
        <f t="shared" si="3"/>
        <v>0</v>
      </c>
      <c r="J54" s="56"/>
    </row>
    <row r="55" spans="1:10" x14ac:dyDescent="0.35">
      <c r="A55" s="55"/>
      <c r="B55" s="55"/>
      <c r="C55" s="56"/>
      <c r="D55" s="56"/>
      <c r="E55" s="56"/>
      <c r="F55" s="38"/>
      <c r="G55" s="38"/>
      <c r="H55" s="38"/>
      <c r="I55" s="41">
        <f t="shared" si="3"/>
        <v>0</v>
      </c>
      <c r="J55" s="56"/>
    </row>
    <row r="56" spans="1:10" x14ac:dyDescent="0.35">
      <c r="A56" s="55"/>
      <c r="B56" s="55"/>
      <c r="C56" s="56"/>
      <c r="D56" s="56"/>
      <c r="E56" s="56"/>
      <c r="F56" s="38"/>
      <c r="G56" s="38"/>
      <c r="H56" s="38"/>
      <c r="I56" s="41">
        <f t="shared" si="3"/>
        <v>0</v>
      </c>
      <c r="J56" s="56"/>
    </row>
    <row r="57" spans="1:10" x14ac:dyDescent="0.35">
      <c r="A57" s="55"/>
      <c r="B57" s="55"/>
      <c r="C57" s="56"/>
      <c r="D57" s="56"/>
      <c r="E57" s="56"/>
      <c r="F57" s="38"/>
      <c r="G57" s="38"/>
      <c r="H57" s="38"/>
      <c r="I57" s="41">
        <f t="shared" si="3"/>
        <v>0</v>
      </c>
      <c r="J57" s="56"/>
    </row>
    <row r="58" spans="1:10" x14ac:dyDescent="0.35">
      <c r="A58" s="55"/>
      <c r="B58" s="55"/>
      <c r="C58" s="56"/>
      <c r="D58" s="56"/>
      <c r="E58" s="56"/>
      <c r="F58" s="38"/>
      <c r="G58" s="38"/>
      <c r="H58" s="38"/>
      <c r="I58" s="41">
        <f t="shared" si="3"/>
        <v>0</v>
      </c>
      <c r="J58" s="56"/>
    </row>
    <row r="59" spans="1:10" x14ac:dyDescent="0.35">
      <c r="A59" s="55"/>
      <c r="B59" s="55"/>
      <c r="C59" s="56"/>
      <c r="D59" s="56"/>
      <c r="E59" s="56"/>
      <c r="F59" s="38"/>
      <c r="G59" s="38"/>
      <c r="H59" s="38"/>
      <c r="I59" s="41">
        <f t="shared" si="3"/>
        <v>0</v>
      </c>
      <c r="J59" s="56"/>
    </row>
    <row r="60" spans="1:10" x14ac:dyDescent="0.35">
      <c r="A60" s="55"/>
      <c r="B60" s="55"/>
      <c r="C60" s="56"/>
      <c r="D60" s="56"/>
      <c r="E60" s="56"/>
      <c r="F60" s="38"/>
      <c r="G60" s="38"/>
      <c r="H60" s="38"/>
      <c r="I60" s="41">
        <f t="shared" si="3"/>
        <v>0</v>
      </c>
      <c r="J60" s="56"/>
    </row>
    <row r="61" spans="1:10" x14ac:dyDescent="0.35">
      <c r="A61" s="55"/>
      <c r="B61" s="55"/>
      <c r="C61" s="56"/>
      <c r="D61" s="56"/>
      <c r="E61" s="56"/>
      <c r="F61" s="38"/>
      <c r="G61" s="38"/>
      <c r="H61" s="38"/>
      <c r="I61" s="41">
        <f t="shared" si="3"/>
        <v>0</v>
      </c>
      <c r="J61" s="56"/>
    </row>
    <row r="62" spans="1:10" x14ac:dyDescent="0.35">
      <c r="A62" s="55"/>
      <c r="B62" s="55"/>
      <c r="C62" s="56"/>
      <c r="D62" s="56"/>
      <c r="E62" s="56"/>
      <c r="F62" s="38"/>
      <c r="G62" s="38"/>
      <c r="H62" s="38"/>
      <c r="I62" s="41">
        <f t="shared" si="3"/>
        <v>0</v>
      </c>
      <c r="J62" s="56"/>
    </row>
    <row r="63" spans="1:10" x14ac:dyDescent="0.35">
      <c r="A63" s="55"/>
      <c r="B63" s="55"/>
      <c r="C63" s="56"/>
      <c r="D63" s="56"/>
      <c r="E63" s="56"/>
      <c r="F63" s="38"/>
      <c r="G63" s="38"/>
      <c r="H63" s="38"/>
      <c r="I63" s="41">
        <f t="shared" si="3"/>
        <v>0</v>
      </c>
      <c r="J63" s="56"/>
    </row>
    <row r="64" spans="1:10" x14ac:dyDescent="0.35">
      <c r="A64" s="55"/>
      <c r="B64" s="55"/>
      <c r="C64" s="56"/>
      <c r="D64" s="56"/>
      <c r="E64" s="56"/>
      <c r="F64" s="38"/>
      <c r="G64" s="38"/>
      <c r="H64" s="38"/>
      <c r="I64" s="41">
        <f t="shared" si="3"/>
        <v>0</v>
      </c>
      <c r="J64" s="56"/>
    </row>
    <row r="65" spans="1:10" x14ac:dyDescent="0.35">
      <c r="A65" s="55"/>
      <c r="B65" s="55"/>
      <c r="C65" s="56"/>
      <c r="D65" s="56"/>
      <c r="E65" s="56"/>
      <c r="F65" s="38"/>
      <c r="G65" s="38"/>
      <c r="H65" s="38"/>
      <c r="I65" s="41">
        <f t="shared" si="3"/>
        <v>0</v>
      </c>
      <c r="J65" s="56"/>
    </row>
    <row r="66" spans="1:10" x14ac:dyDescent="0.35">
      <c r="A66" s="55"/>
      <c r="B66" s="55"/>
      <c r="C66" s="56"/>
      <c r="D66" s="56"/>
      <c r="E66" s="56"/>
      <c r="F66" s="38"/>
      <c r="G66" s="38"/>
      <c r="H66" s="38"/>
      <c r="I66" s="41">
        <f t="shared" si="3"/>
        <v>0</v>
      </c>
      <c r="J66" s="56"/>
    </row>
    <row r="67" spans="1:10" ht="18" x14ac:dyDescent="0.4">
      <c r="A67" s="47"/>
      <c r="B67" s="47"/>
      <c r="C67" s="47"/>
      <c r="D67" s="50"/>
      <c r="E67" s="46"/>
      <c r="F67" s="57">
        <f>SUM(F46:F66)</f>
        <v>0</v>
      </c>
      <c r="G67" s="57">
        <f>SUM(G46:G66)</f>
        <v>0</v>
      </c>
      <c r="H67" s="57"/>
      <c r="I67" s="57">
        <f>SUM(I46:I66)</f>
        <v>0</v>
      </c>
      <c r="J67"/>
    </row>
    <row r="68" spans="1:10" ht="18" x14ac:dyDescent="0.4">
      <c r="D68" s="50"/>
      <c r="E68" s="46"/>
      <c r="J68"/>
    </row>
    <row r="71" spans="1:10" ht="18" x14ac:dyDescent="0.4">
      <c r="A71" s="24" t="s">
        <v>47</v>
      </c>
      <c r="B71" s="24"/>
      <c r="C71" s="24"/>
      <c r="E71" s="58"/>
    </row>
    <row r="74" spans="1:10" ht="32.25" customHeight="1" x14ac:dyDescent="0.35">
      <c r="A74" s="118" t="s">
        <v>48</v>
      </c>
      <c r="B74" s="119"/>
      <c r="C74" s="119"/>
      <c r="D74" s="121"/>
      <c r="E74" s="122"/>
      <c r="F74" s="59">
        <f>M35</f>
        <v>0</v>
      </c>
    </row>
    <row r="75" spans="1:10" ht="32.25" customHeight="1" x14ac:dyDescent="0.35">
      <c r="A75" s="118" t="s">
        <v>32</v>
      </c>
      <c r="B75" s="119"/>
      <c r="C75" s="119"/>
      <c r="D75" s="121"/>
      <c r="E75" s="122"/>
      <c r="F75" s="59">
        <f>E39</f>
        <v>0</v>
      </c>
    </row>
    <row r="76" spans="1:10" ht="32.25" customHeight="1" x14ac:dyDescent="0.35">
      <c r="A76" s="118" t="s">
        <v>49</v>
      </c>
      <c r="B76" s="119"/>
      <c r="C76" s="119"/>
      <c r="D76" s="121"/>
      <c r="E76" s="122"/>
      <c r="F76" s="59">
        <f>SUMIF($A$46:$A$66,"Matériels",$I$46:$I$66)</f>
        <v>0</v>
      </c>
    </row>
    <row r="77" spans="1:10" ht="32.25" customHeight="1" x14ac:dyDescent="0.35">
      <c r="A77" s="60" t="s">
        <v>50</v>
      </c>
      <c r="B77" s="61"/>
      <c r="C77" s="61"/>
      <c r="D77" s="61"/>
      <c r="E77" s="62"/>
      <c r="F77" s="59">
        <f>SUMIF($A$46:$A$66,"Consommables",$I$46:$I$66)</f>
        <v>0</v>
      </c>
    </row>
    <row r="78" spans="1:10" ht="28.5" customHeight="1" x14ac:dyDescent="0.35">
      <c r="A78" s="118" t="s">
        <v>51</v>
      </c>
      <c r="B78" s="119"/>
      <c r="C78" s="119"/>
      <c r="D78" s="121"/>
      <c r="E78" s="122"/>
      <c r="F78" s="59">
        <f>SUMIF($A$46:$A$66,"Etudes et conception",$I$46:$I$66)</f>
        <v>0</v>
      </c>
    </row>
    <row r="79" spans="1:10" ht="28" customHeight="1" x14ac:dyDescent="0.35">
      <c r="A79" s="118" t="s">
        <v>52</v>
      </c>
      <c r="B79" s="119"/>
      <c r="C79" s="119"/>
      <c r="D79" s="119"/>
      <c r="E79" s="120"/>
      <c r="F79" s="59">
        <f>SUMIF($A$46:$A$66,"Communication et évènementiel",$I$46:$I$66)</f>
        <v>0</v>
      </c>
    </row>
    <row r="80" spans="1:10" ht="28" customHeight="1" x14ac:dyDescent="0.35">
      <c r="A80" s="118" t="s">
        <v>53</v>
      </c>
      <c r="B80" s="119"/>
      <c r="C80" s="119"/>
      <c r="D80" s="119"/>
      <c r="E80" s="120"/>
      <c r="F80" s="59">
        <f>SUMIF($A$46:$A$66,"Informatique",$I$46:$I$66)</f>
        <v>0</v>
      </c>
    </row>
    <row r="81" spans="1:29" ht="28" customHeight="1" x14ac:dyDescent="0.35">
      <c r="A81" s="118" t="s">
        <v>54</v>
      </c>
      <c r="B81" s="119"/>
      <c r="C81" s="119"/>
      <c r="D81" s="119"/>
      <c r="E81" s="120"/>
      <c r="F81" s="59">
        <f>SUMIF($A$46:$A$66,"Autres prestations de service",$I$46:$I$66)</f>
        <v>0</v>
      </c>
    </row>
    <row r="82" spans="1:29" ht="33.75" customHeight="1" x14ac:dyDescent="0.35">
      <c r="A82" s="118" t="s">
        <v>55</v>
      </c>
      <c r="B82" s="119"/>
      <c r="C82" s="119"/>
      <c r="D82" s="121"/>
      <c r="E82" s="122"/>
      <c r="F82" s="59">
        <f>SUM(F74:F81)</f>
        <v>0</v>
      </c>
    </row>
    <row r="83" spans="1:29" s="10" customFormat="1" x14ac:dyDescent="0.35">
      <c r="K83"/>
      <c r="L83"/>
      <c r="M83"/>
      <c r="N83"/>
      <c r="O83"/>
      <c r="P83"/>
      <c r="Q83"/>
      <c r="R83"/>
      <c r="S83"/>
      <c r="T83"/>
      <c r="U83"/>
      <c r="V83"/>
      <c r="W83"/>
      <c r="X83"/>
      <c r="Y83"/>
      <c r="Z83"/>
      <c r="AA83"/>
      <c r="AB83"/>
      <c r="AC83"/>
    </row>
    <row r="84" spans="1:29" s="10" customFormat="1" x14ac:dyDescent="0.35">
      <c r="K84"/>
      <c r="L84"/>
      <c r="M84"/>
      <c r="N84"/>
      <c r="O84"/>
      <c r="P84"/>
      <c r="Q84"/>
      <c r="R84"/>
      <c r="S84"/>
      <c r="T84"/>
      <c r="U84"/>
      <c r="V84"/>
      <c r="W84"/>
      <c r="X84"/>
      <c r="Y84"/>
      <c r="Z84"/>
      <c r="AA84"/>
      <c r="AB84"/>
      <c r="AC84"/>
    </row>
    <row r="85" spans="1:29" s="10" customFormat="1" x14ac:dyDescent="0.35">
      <c r="K85"/>
      <c r="L85"/>
      <c r="M85"/>
      <c r="N85"/>
      <c r="O85"/>
      <c r="P85"/>
      <c r="Q85"/>
      <c r="R85"/>
      <c r="S85"/>
      <c r="T85"/>
      <c r="U85"/>
      <c r="V85"/>
      <c r="W85"/>
      <c r="X85"/>
      <c r="Y85"/>
      <c r="Z85"/>
      <c r="AA85"/>
      <c r="AB85"/>
      <c r="AC85"/>
    </row>
    <row r="86" spans="1:29" s="10" customFormat="1" ht="36" customHeight="1" x14ac:dyDescent="0.35">
      <c r="A86" s="123" t="s">
        <v>56</v>
      </c>
      <c r="B86" s="123"/>
      <c r="C86" s="123"/>
      <c r="D86" s="123"/>
      <c r="E86" s="123"/>
      <c r="F86" s="123"/>
      <c r="K86"/>
      <c r="L86"/>
      <c r="M86"/>
      <c r="N86"/>
      <c r="O86"/>
      <c r="P86"/>
      <c r="Q86"/>
      <c r="R86"/>
      <c r="S86"/>
      <c r="T86"/>
      <c r="U86"/>
      <c r="V86"/>
      <c r="W86"/>
      <c r="X86"/>
      <c r="Y86"/>
      <c r="Z86"/>
      <c r="AA86"/>
      <c r="AB86"/>
      <c r="AC86"/>
    </row>
    <row r="87" spans="1:29" s="10" customFormat="1" x14ac:dyDescent="0.35">
      <c r="K87"/>
      <c r="L87"/>
      <c r="M87"/>
      <c r="N87"/>
      <c r="O87"/>
      <c r="P87"/>
      <c r="Q87"/>
      <c r="R87"/>
      <c r="S87"/>
      <c r="T87"/>
      <c r="U87"/>
      <c r="V87"/>
      <c r="W87"/>
      <c r="X87"/>
      <c r="Y87"/>
      <c r="Z87"/>
      <c r="AA87"/>
      <c r="AB87"/>
      <c r="AC87"/>
    </row>
    <row r="88" spans="1:29" ht="18.5" x14ac:dyDescent="0.45">
      <c r="A88" s="64" t="s">
        <v>57</v>
      </c>
      <c r="B88" s="64"/>
      <c r="C88" s="64"/>
    </row>
    <row r="89" spans="1:29" x14ac:dyDescent="0.35">
      <c r="A89" s="65" t="s">
        <v>58</v>
      </c>
      <c r="B89" s="65"/>
      <c r="C89" s="65"/>
    </row>
    <row r="90" spans="1:29" x14ac:dyDescent="0.35">
      <c r="A90" s="66" t="s">
        <v>59</v>
      </c>
      <c r="B90" s="66"/>
      <c r="C90" s="66"/>
      <c r="D90" s="67" t="s">
        <v>60</v>
      </c>
      <c r="E90" s="68">
        <v>43.95</v>
      </c>
    </row>
    <row r="91" spans="1:29" x14ac:dyDescent="0.35">
      <c r="A91" s="66" t="s">
        <v>61</v>
      </c>
      <c r="B91" s="66"/>
      <c r="C91" s="66"/>
      <c r="D91" s="67" t="s">
        <v>62</v>
      </c>
      <c r="E91" s="68">
        <v>31.45</v>
      </c>
    </row>
    <row r="92" spans="1:29" x14ac:dyDescent="0.35">
      <c r="A92" s="66" t="s">
        <v>63</v>
      </c>
      <c r="B92" s="66"/>
      <c r="C92" s="66"/>
      <c r="D92" s="67" t="s">
        <v>64</v>
      </c>
      <c r="E92" s="68">
        <v>22.09</v>
      </c>
    </row>
    <row r="93" spans="1:29" x14ac:dyDescent="0.35">
      <c r="A93" s="66" t="s">
        <v>65</v>
      </c>
      <c r="B93" s="66"/>
      <c r="C93" s="66"/>
      <c r="D93" s="69" t="s">
        <v>66</v>
      </c>
      <c r="E93" s="68">
        <v>4.0999999999999996</v>
      </c>
    </row>
    <row r="94" spans="1:29" x14ac:dyDescent="0.35">
      <c r="A94" s="70"/>
      <c r="B94" s="70"/>
      <c r="C94" s="70"/>
      <c r="D94" s="63"/>
      <c r="E94" s="63"/>
    </row>
    <row r="95" spans="1:29" x14ac:dyDescent="0.35">
      <c r="A95" s="63"/>
      <c r="B95" s="63"/>
      <c r="C95" s="63"/>
      <c r="D95" s="63"/>
      <c r="E95" s="63"/>
    </row>
    <row r="96" spans="1:29" ht="18.5" x14ac:dyDescent="0.45">
      <c r="A96" s="64"/>
      <c r="B96" s="64"/>
      <c r="C96" s="64"/>
      <c r="D96" s="63"/>
      <c r="E96" s="63"/>
    </row>
    <row r="97" spans="1:3" x14ac:dyDescent="0.35">
      <c r="A97" s="71"/>
      <c r="B97" s="71"/>
      <c r="C97" s="71"/>
    </row>
    <row r="98" spans="1:3" x14ac:dyDescent="0.35">
      <c r="A98"/>
      <c r="B98"/>
      <c r="C98"/>
    </row>
    <row r="99" spans="1:3" x14ac:dyDescent="0.35">
      <c r="A99"/>
      <c r="B99"/>
      <c r="C99"/>
    </row>
  </sheetData>
  <mergeCells count="16">
    <mergeCell ref="A76:E76"/>
    <mergeCell ref="A78:E78"/>
    <mergeCell ref="A7:D7"/>
    <mergeCell ref="B9:D9"/>
    <mergeCell ref="A10:D10"/>
    <mergeCell ref="A39:D39"/>
    <mergeCell ref="F6:H8"/>
    <mergeCell ref="A44:A45"/>
    <mergeCell ref="G45:H45"/>
    <mergeCell ref="A74:E74"/>
    <mergeCell ref="A75:E75"/>
    <mergeCell ref="A79:E79"/>
    <mergeCell ref="A80:E80"/>
    <mergeCell ref="A81:E81"/>
    <mergeCell ref="A82:E82"/>
    <mergeCell ref="A86:F86"/>
  </mergeCells>
  <conditionalFormatting sqref="F46:F65">
    <cfRule type="expression" dxfId="0" priority="1" stopIfTrue="1">
      <formula>ISBLANK(G46)</formula>
    </cfRule>
  </conditionalFormatting>
  <dataValidations count="18">
    <dataValidation type="decimal" operator="greaterThanOrEqual" allowBlank="1" showInputMessage="1" showErrorMessage="1" error="Pour une seule dépense, ne renseigner que le montant HT ou le montant présenté si la TVA est récupérée (totalement ou partiellement)" sqref="G65433:G65472 G982937:G982976 G917401:G917440 G851865:G851904 G786329:G786368 G720793:G720832 G655257:G655296 G589721:G589760 G524185:G524224 G458649:G458688 G393113:G393152 G327577:G327616 G262041:G262080 G196505:G196544 G130969:G131008" xr:uid="{15BC864A-36D8-46CA-8CC3-4FEE41A8EFB6}">
      <formula1>ISBLANK(F65442)</formula1>
    </dataValidation>
    <dataValidation type="list" allowBlank="1" showInputMessage="1" showErrorMessage="1" sqref="A46:A66" xr:uid="{F2C5425C-129A-4E78-B886-DBE036E9DCD0}">
      <formula1>"Matériels, Consommables, Etudes et conception, Communication et évènementiel, Informatique, Autres prestations de service"</formula1>
    </dataValidation>
    <dataValidation type="decimal" operator="greaterThanOrEqual" allowBlank="1" showInputMessage="1" showErrorMessage="1" error="Pour une seule dépense, ne renseigner que le montant HT ou le montant présenté si la TVA est récupérée (totalement ou partiellement)" sqref="H65433:H65472 H130969:H131008 H196505:H196544 H262041:H262080 H327577:H327616 H393113:H393152 H458649:H458688 H524185:H524224 H589721:H589760 H655257:H655296 H720793:H720832 H786329:H786368 H851865:H851904 H917401:H917440 H982937:H982976" xr:uid="{5EF95F1E-FC4A-49EF-9A64-9CF76AC05D6B}">
      <formula1>ISBLANK(E65442)</formula1>
    </dataValidation>
    <dataValidation type="list" allowBlank="1" showInputMessage="1" showErrorMessage="1" sqref="A65351:C65390 A130887:C130926 A196423:C196462 A261959:C261998 A327495:C327534 A393031:C393070 A458567:C458606 A524103:C524142 A589639:C589678 A655175:C655214 A720711:C720750 A786247:C786286 A851783:C851822 A917319:C917358 A982855:C982894" xr:uid="{C3413CD1-4570-4962-B1F4-47FA3DFD641F}">
      <formula1>"Frais de restauration,Frais de logement,Frais de mission à l'étranger (UE)"</formula1>
    </dataValidation>
    <dataValidation type="decimal" operator="greaterThan" allowBlank="1" showInputMessage="1" showErrorMessage="1" sqref="H65290:H65329 H130826:H130865 H196362:H196401 H261898:H261937 H327434:H327473 H392970:H393009 H458506:H458545 H524042:H524081 H589578:H589617 H655114:H655153 H720650:H720689 H786186:H786225 H851722:H851761 H917258:H917297 H982794:H982833 L17:L34" xr:uid="{85B6C46A-6EA1-462C-A87E-CD48468CBB3B}">
      <formula1>0</formula1>
    </dataValidation>
    <dataValidation type="textLength" operator="lessThanOrEqual" allowBlank="1" showInputMessage="1" showErrorMessage="1" error="Le libellé de l'opération ne doit pas dépasser 96 caractères" sqref="B11:C11 D65248:E65248 D130784:E130784 D196320:E196320 D261856:E261856 D327392:E327392 D392928:E392928 D458464:E458464 D524000:E524000 D589536:E589536 D655072:E655072 D720608:E720608 D786144:E786144 D851680:E851680 D917216:E917216 D982752:E982752" xr:uid="{1B52B38E-2CFF-438A-B368-BF5BDB94EBC3}">
      <formula1>96</formula1>
    </dataValidation>
    <dataValidation type="list" allowBlank="1" showInputMessage="1" showErrorMessage="1" sqref="A982758:C982797 A65254:C65293 A130790:C130829 A196326:C196365 A261862:C261901 A327398:C327437 A392934:C392973 A458470:C458509 A524006:C524045 A589542:C589581 A655078:C655117 A720614:C720653 A786150:C786189 A851686:C851725 A917222:C917261" xr:uid="{0F7FD637-D1D0-4A09-BDA2-D1A030680E09}">
      <formula1>"Dépenses d'investissement matériel et immatériel, Prestations de service"</formula1>
    </dataValidation>
    <dataValidation type="decimal" operator="greaterThanOrEqual" allowBlank="1" showInputMessage="1" showErrorMessage="1" sqref="D65487:D65506 D131023:D131042 D196559:D196578 D262095:D262114 D327631:D327650 D393167:D393186 D458703:D458722 D524239:D524258 D589775:D589794 D655311:D655330 D720847:D720866 D786383:D786402 D851919:D851938 D917455:D917474 D982991:D983010 D983016:D983035 D65512:D65531 D131048:D131067 D196584:D196603 D262120:D262139 D327656:D327675 D393192:D393211 D458728:D458747 D524264:D524283 D589800:D589819 D655336:D655355 D720872:D720891 D786408:D786427 D851944:D851963 D917480:D917499 F983016:F983035 G983007:I983026 F917480:F917499 G917471:I917490 F851944:F851963 G851935:I851954 F786408:F786427 G786399:I786418 F720872:F720891 G720863:I720882 F655336:F655355 G655327:I655346 F589800:F589819 G589791:I589810 F524264:F524283 G524255:I524274 F458728:F458747 G458719:I458738 F393192:F393211 G393183:I393202 F327656:F327675 G327647:I327666 F262120:F262139 G262111:I262130 F196584:F196603 G196575:I196594 F131048:F131067 G131039:I131058 F65512:F65531 G65503:I65522 F982991:F983010 G982982:I983001 F917455:F917474 G917446:I917465 F851919:F851938 G851910:I851929 F786383:F786402 G786374:I786393 F720847:F720866 G720838:I720857 F655311:F655330 G655302:I655321 F589775:F589794 G589766:I589785 F524239:F524258 G524230:I524249 F458703:F458722 G458694:I458713 F393167:F393186 G393158:I393177 F327631:F327650 G327622:I327641 F262095:F262114 G262086:I262105 F196559:F196578 G196550:I196569 F131023:F131042 G131014:I131033 F65487:F65506 G65478:I65497" xr:uid="{5CE5E03D-BD66-48FB-BE69-87DF46859DC3}">
      <formula1>0</formula1>
    </dataValidation>
    <dataValidation type="list" allowBlank="1" showInputMessage="1" showErrorMessage="1" sqref="E65487:E65506 E131023:E131042 E196559:E196578 E262095:E262114 E327631:E327650 E393167:E393186 E458703:E458722 E524239:E524258 E589775:E589794 E655311:E655330 E720847:E720866 E786383:E786402 E851919:E851938 E917455:E917474 E982991:E983010" xr:uid="{40BD039C-1B86-47EE-BD08-E330FD458387}">
      <formula1>"jours,heures"</formula1>
    </dataValidation>
    <dataValidation type="decimal" operator="greaterThanOrEqual" allowBlank="1" showInputMessage="1" showErrorMessage="1" error="Pour une seule dépense, ne renseigner que le montant HT ou le montant présenté si la TVA est récupérée (totalement ou partiellement)" sqref="H65245 H130781 H196317 H261853 H327389 H392925 H458461 H523997 H589533 H655069 H720605 H786141 H851677 H917213 H982749 E65442 E130978 E196514 E262050 E327586 E393122 E458658 E524194 E589730 E655266 E720802 E786338 E851874 E917410 E982946" xr:uid="{5B9411B7-3A5F-49F9-BCE2-9B1C7A31FF88}">
      <formula1>ISBLANK(F65245)</formula1>
    </dataValidation>
    <dataValidation type="decimal" allowBlank="1" showInputMessage="1" showErrorMessage="1" errorTitle="Format invalide" error="Vous devez renseigner une valeur numériqe." sqref="H982846:H982885 H65387:H65426 H130923:H130962 H196459:H196498 H261995:H262034 H327531:H327570 H393067:H393106 H458603:H458642 H524139:H524178 H589675:H589714 H655211:H655250 H720747:H720786 H786283:H786322 H851819:H851858 H917355:H917394 H982891:H982930 H65342:H65381 H130878:H130917 H196414:H196453 H261950:H261989 H327486:H327525 H393022:H393061 H458558:H458597 H524094:H524133 H589630:H589669 H655166:H655205 H720702:H720741 H786238:H786277 H851774:H851813 H917310:H917349 G65290:G65329 F982803:F982842 G982794:G982833 F917267:F917306 G917258:G917297 F851731:F851770 G851722:G851761 F786195:F786234 G786186:G786225 F720659:F720698 G720650:G720689 F655123:F655162 G655114:G655153 F589587:F589626 G589578:G589617 F524051:F524090 G524042:G524081 F458515:F458554 G458506:G458545 F392979:F393018 G392970:G393009 F327443:F327482 G327434:G327473 F261907:F261946 G261898:G261937 F196371:F196410 G196362:G196401 F130835:F130874 G130826:G130865 F65299:F65338 J17:J34" xr:uid="{CE00051D-6A6B-4584-A294-F15394183916}">
      <formula1>0</formula1>
      <formula2>10000000</formula2>
    </dataValidation>
    <dataValidation operator="greaterThan" allowBlank="1" showInputMessage="1" showErrorMessage="1" sqref="I65290:I65329 I130826:I130865 I196362:I196401 I261898:I261937 I327434:I327473 I392970:I393009 I458506:I458545 I524042:I524081 I589578:I589617 I655114:I655153 I720650:I720689 I786186:I786225 I851722:I851761 I917258:I917297 I982794:I982833 I982891:I982930 I65342:I65381 I130878:I130917 I196414:I196453 I261950:I261989 I327486:I327525 I393022:I393061 I458558:I458597 I524094:I524133 I589630:I589669 I655166:I655205 I720702:I720741 I786238:I786277 I851774:I851813 I917310:I917349 I982846:I982885 I65387:I65426 I130923:I130962 I196459:I196498 I261995:I262034 I327531:I327570 I393067:I393106 I458603:I458642 I524139:I524178 I589675:I589714 I655211:I655250 I720747:I720786 I786283:I786322 I851819:I851858 I917355:I917394 M17:M34" xr:uid="{837FA0BE-AB14-4EE7-B0F9-5FB7AE667A6D}"/>
    <dataValidation type="decimal" operator="greaterThanOrEqual" allowBlank="1" showInputMessage="1" showErrorMessage="1" error="Pour une seule dépense, ne renseigner que le montant HT ou le montant présenté si la TVA est récupérée (totalement ou partiellement)" sqref="J65245:J65284 J130781:J130820 J196317:J196356 J261853:J261892 J327389:J327428 J392925:J392964 J458461:J458500 J523997:J524036 J589533:J589572 J655069:J655108 J720605:J720644 J786141:J786180 J851677:J851716 J917213:J917252 J982749:J982788" xr:uid="{B30EF27E-75F6-4245-B8D1-7E9996D7AEC1}">
      <formula1>ISBLANK(H65245)</formula1>
    </dataValidation>
    <dataValidation type="custom" operator="greaterThanOrEqual" allowBlank="1" showInputMessage="1" showErrorMessage="1" error="Pour une seule dépense, ne renseigner que le montant HT ou le montant présenté si la TVA est récupérée (totalement ou partiellement)" sqref="H65246:H65284 H130782:H130820 H196318:H196356 H261854:H261892 H327390:H327428 H392926:H392964 H458462:H458500 H523998:H524036 H589534:H589572 H655070:H655108 H720606:H720644 H786142:H786180 H851678:H851716 H917214:H917252 H982750:H982788 E65443:E65481 E130979:E131017 E196515:E196553 E262051:E262089 E327587:E327625 E393123:E393161 E458659:E458697 E524195:E524233 E589731:E589769 E655267:E655305 E720803:E720841 E786339:E786377 E851875:E851913 E917411:E917449 E982947:E982985" xr:uid="{6B720174-AA8F-470C-BDFA-85DAA20DF67B}">
      <formula1>ISBLANK(F65246)</formula1>
    </dataValidation>
    <dataValidation type="decimal" operator="greaterThanOrEqual" allowBlank="1" showInputMessage="1" showErrorMessage="1" error="Pour une seule dépense, ne renseigner que le montant HT ou le montant présenté si la TVA est récupérée (totalement ou partiellement)" sqref="I65245:I65284 I130781:I130820 I196317:I196356 I261853:I261892 I327389:I327428 I392925:I392964 I458461:I458500 I523997:I524036 I589533:I589572 I655069:I655108 I720605:I720644 I786141:I786180 I851677:I851716 I917213:I917252 I982749:I982788 F982946:F982985 F917410:F917449 F851874:F851913 F786338:F786377 F720802:F720841 F655266:F655305 F589730:F589769 F524194:F524233 F458658:F458697 F393122:F393161 F327586:F327625 F262050:F262089 F196514:F196553 F130978:F131017 F65442:F65481" xr:uid="{88C34598-0B98-49EB-ADD6-722075D27917}">
      <formula1>ISBLANK(E65245)</formula1>
    </dataValidation>
    <dataValidation type="list" operator="greaterThanOrEqual" allowBlank="1" showInputMessage="1" showErrorMessage="1" error="Pour une seule dépense, ne renseigner que le montant HT ou le montant présenté si la TVA est récupérée (totalement ou partiellement)" sqref="H46:H66" xr:uid="{BD9C024C-A934-423A-9E89-286131B34A9F}">
      <formula1>"Oui,Non"</formula1>
    </dataValidation>
    <dataValidation type="custom" operator="greaterThanOrEqual" allowBlank="1" showInputMessage="1" showErrorMessage="1" error="Le montant total des dépenses éligibles est inférieur à 50 000 €. Les recettes générées par l'opération n'ont pas à être renseignées. " sqref="E65539:E65558 E983043:E983062 E917507:E917526 E851971:E851990 E786435:E786454 E720899:E720918 E655363:E655382 E589827:E589846 E524291:E524310 E458755:E458774 E393219:E393238 E327683:E327702 E262147:E262166 E196611:E196630 E131075:E131094" xr:uid="{6ABC3240-DAB8-482E-9C6E-E7097478A6BC}">
      <formula1>#REF!&gt;50000</formula1>
    </dataValidation>
    <dataValidation type="custom" operator="greaterThanOrEqual" allowBlank="1" showInputMessage="1" showErrorMessage="1" error="Le montant total des dépenses éligibles est inférieur à 1 000 000 €. Les recettes générées après la réalisation de l'opération n'ont pas à être renseignées. " sqref="E65565:E65584 E983069:E983088 E917533:E917552 E851997:E852016 E786461:E786480 E720925:E720944 E655389:E655408 E589853:E589872 E524317:E524336 E458781:E458800 E393245:E393264 E327709:E327728 E262173:E262192 E196637:E196656 E131101:E131120" xr:uid="{EB65B8A2-B876-4FAA-AAE7-1ECAC1BFD8E3}">
      <formula1>#REF!&gt;100000</formula1>
    </dataValidation>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6EDC-2BEF-4A89-B02C-0509026D191E}">
  <dimension ref="A1:AC20"/>
  <sheetViews>
    <sheetView zoomScale="80" zoomScaleNormal="80" workbookViewId="0">
      <selection activeCell="B11" sqref="B11"/>
    </sheetView>
  </sheetViews>
  <sheetFormatPr baseColWidth="10" defaultColWidth="11.453125" defaultRowHeight="14.5" x14ac:dyDescent="0.35"/>
  <cols>
    <col min="1" max="1" width="47.54296875" customWidth="1"/>
    <col min="2" max="2" width="24.08984375" bestFit="1" customWidth="1"/>
    <col min="3" max="4" width="22.6328125" customWidth="1"/>
    <col min="5" max="5" width="28" customWidth="1"/>
    <col min="6" max="7" width="22.6328125" customWidth="1"/>
    <col min="8" max="8" width="30.81640625" customWidth="1"/>
    <col min="9" max="9" width="22.54296875"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c r="H3" s="10"/>
      <c r="I3" s="10"/>
      <c r="J3" s="10"/>
    </row>
    <row r="4" spans="1:29" ht="15.5" x14ac:dyDescent="0.35">
      <c r="A4" s="81"/>
      <c r="B4" s="82"/>
      <c r="C4" s="82"/>
      <c r="D4" s="82"/>
      <c r="E4" s="82"/>
      <c r="F4" s="82"/>
      <c r="G4" s="82"/>
      <c r="H4" s="82"/>
      <c r="I4" s="82"/>
      <c r="J4" s="80"/>
    </row>
    <row r="5" spans="1:29" ht="15.5" x14ac:dyDescent="0.35">
      <c r="A5" s="134" t="s">
        <v>5</v>
      </c>
      <c r="B5" s="135"/>
      <c r="C5" s="135"/>
      <c r="D5" s="136"/>
      <c r="E5" s="74"/>
      <c r="F5" s="74"/>
      <c r="G5" s="74"/>
      <c r="H5" s="3"/>
      <c r="I5" s="3"/>
      <c r="J5" s="83"/>
    </row>
    <row r="6" spans="1:29" ht="15.5" x14ac:dyDescent="0.35">
      <c r="A6" s="110" t="s">
        <v>6</v>
      </c>
      <c r="B6" s="111">
        <f>'Chef de file'!B12</f>
        <v>0</v>
      </c>
      <c r="C6" s="107"/>
      <c r="D6" s="100"/>
      <c r="E6" s="3"/>
      <c r="F6" s="3"/>
      <c r="G6" s="3"/>
      <c r="H6" s="3"/>
      <c r="I6" s="3"/>
      <c r="J6" s="3"/>
    </row>
    <row r="7" spans="1:29" s="75" customFormat="1" x14ac:dyDescent="0.35"/>
    <row r="8" spans="1:29" s="75" customFormat="1" x14ac:dyDescent="0.35"/>
    <row r="9" spans="1:29" s="75" customFormat="1" ht="18.5" x14ac:dyDescent="0.45">
      <c r="A9" s="76" t="s">
        <v>69</v>
      </c>
      <c r="B9"/>
      <c r="C9"/>
      <c r="D9"/>
      <c r="E9"/>
      <c r="F9"/>
      <c r="G9"/>
      <c r="H9"/>
    </row>
    <row r="10" spans="1:29" s="75" customFormat="1" ht="18.5" x14ac:dyDescent="0.45">
      <c r="A10" s="76"/>
      <c r="B10" s="77" t="s">
        <v>70</v>
      </c>
      <c r="C10" s="77" t="s">
        <v>71</v>
      </c>
      <c r="D10" s="77" t="s">
        <v>72</v>
      </c>
      <c r="E10" s="77" t="s">
        <v>73</v>
      </c>
      <c r="F10" s="77" t="s">
        <v>74</v>
      </c>
      <c r="G10" s="77" t="s">
        <v>75</v>
      </c>
      <c r="H10"/>
      <c r="I10"/>
    </row>
    <row r="11" spans="1:29" s="75" customFormat="1" ht="15.5" x14ac:dyDescent="0.35">
      <c r="A11"/>
      <c r="B11" s="77">
        <f>'Chef de file'!B8</f>
        <v>0</v>
      </c>
      <c r="C11" s="77">
        <f>Partenaire1!B8</f>
        <v>0</v>
      </c>
      <c r="D11" s="77">
        <f>Partenaire2!B8</f>
        <v>0</v>
      </c>
      <c r="E11" s="77">
        <f>Partenaire3!B8</f>
        <v>0</v>
      </c>
      <c r="F11" s="77">
        <f>Partenaire4!B8</f>
        <v>0</v>
      </c>
      <c r="G11" s="77">
        <f>Partenaire5!B8</f>
        <v>0</v>
      </c>
      <c r="H11" s="77" t="s">
        <v>76</v>
      </c>
    </row>
    <row r="12" spans="1:29" ht="15.5" x14ac:dyDescent="0.35">
      <c r="A12" s="78" t="s">
        <v>48</v>
      </c>
      <c r="B12" s="79">
        <f>'Chef de file'!F74</f>
        <v>0</v>
      </c>
      <c r="C12" s="79">
        <f>Partenaire1!F74</f>
        <v>0</v>
      </c>
      <c r="D12" s="79">
        <f>Partenaire2!F74</f>
        <v>0</v>
      </c>
      <c r="E12" s="79">
        <f>Partenaire3!F74</f>
        <v>0</v>
      </c>
      <c r="F12" s="79">
        <f>Partenaire4!F74</f>
        <v>0</v>
      </c>
      <c r="G12" s="79">
        <f>Partenaire5!F74</f>
        <v>0</v>
      </c>
      <c r="H12" s="79">
        <f>SUM(B12:G12)</f>
        <v>0</v>
      </c>
    </row>
    <row r="13" spans="1:29" s="75" customFormat="1" ht="31" x14ac:dyDescent="0.35">
      <c r="A13" s="78" t="s">
        <v>32</v>
      </c>
      <c r="B13" s="79">
        <f>'Chef de file'!F75</f>
        <v>0</v>
      </c>
      <c r="C13" s="79">
        <f>Partenaire1!F75</f>
        <v>0</v>
      </c>
      <c r="D13" s="79">
        <f>Partenaire2!F75</f>
        <v>0</v>
      </c>
      <c r="E13" s="79">
        <f>Partenaire3!F75</f>
        <v>0</v>
      </c>
      <c r="F13" s="79">
        <f>Partenaire4!F75</f>
        <v>0</v>
      </c>
      <c r="G13" s="79">
        <f>Partenaire5!F75</f>
        <v>0</v>
      </c>
      <c r="H13" s="79">
        <f>SUM(B13:G13)</f>
        <v>0</v>
      </c>
    </row>
    <row r="14" spans="1:29" s="75" customFormat="1" ht="15.5" x14ac:dyDescent="0.35">
      <c r="A14" s="78" t="s">
        <v>49</v>
      </c>
      <c r="B14" s="79">
        <f>'Chef de file'!F76</f>
        <v>0</v>
      </c>
      <c r="C14" s="79">
        <f>Partenaire1!F76</f>
        <v>0</v>
      </c>
      <c r="D14" s="79">
        <f>Partenaire2!F76</f>
        <v>0</v>
      </c>
      <c r="E14" s="79">
        <f>Partenaire3!F76</f>
        <v>0</v>
      </c>
      <c r="F14" s="79">
        <f>Partenaire4!F76</f>
        <v>0</v>
      </c>
      <c r="G14" s="79">
        <f>Partenaire5!F76</f>
        <v>0</v>
      </c>
      <c r="H14" s="79">
        <f t="shared" ref="H14:H17" si="0">SUM(B14:G14)</f>
        <v>0</v>
      </c>
    </row>
    <row r="15" spans="1:29" s="75" customFormat="1" ht="15.5" x14ac:dyDescent="0.35">
      <c r="A15" s="78" t="s">
        <v>50</v>
      </c>
      <c r="B15" s="79">
        <f>'Chef de file'!F77</f>
        <v>0</v>
      </c>
      <c r="C15" s="79">
        <f>Partenaire1!F77</f>
        <v>0</v>
      </c>
      <c r="D15" s="79">
        <f>Partenaire2!F77</f>
        <v>0</v>
      </c>
      <c r="E15" s="79">
        <f>Partenaire3!F77</f>
        <v>0</v>
      </c>
      <c r="F15" s="79">
        <f>Partenaire4!F77</f>
        <v>0</v>
      </c>
      <c r="G15" s="79">
        <f>Partenaire5!F77</f>
        <v>0</v>
      </c>
      <c r="H15" s="79">
        <f t="shared" si="0"/>
        <v>0</v>
      </c>
    </row>
    <row r="16" spans="1:29" s="75" customFormat="1" ht="15.5" x14ac:dyDescent="0.35">
      <c r="A16" s="78" t="s">
        <v>51</v>
      </c>
      <c r="B16" s="79">
        <f>'Chef de file'!F78</f>
        <v>0</v>
      </c>
      <c r="C16" s="79">
        <f>Partenaire1!F78</f>
        <v>0</v>
      </c>
      <c r="D16" s="79">
        <f>Partenaire2!F78</f>
        <v>0</v>
      </c>
      <c r="E16" s="79">
        <f>Partenaire3!F78</f>
        <v>0</v>
      </c>
      <c r="F16" s="79">
        <f>Partenaire4!F78</f>
        <v>0</v>
      </c>
      <c r="G16" s="79">
        <f>Partenaire5!F78</f>
        <v>0</v>
      </c>
      <c r="H16" s="79">
        <f t="shared" si="0"/>
        <v>0</v>
      </c>
    </row>
    <row r="17" spans="1:8" s="75" customFormat="1" ht="15.5" x14ac:dyDescent="0.35">
      <c r="A17" s="78" t="s">
        <v>52</v>
      </c>
      <c r="B17" s="79">
        <f>'Chef de file'!F79</f>
        <v>0</v>
      </c>
      <c r="C17" s="79">
        <f>Partenaire1!F79</f>
        <v>0</v>
      </c>
      <c r="D17" s="79">
        <f>Partenaire2!F79</f>
        <v>0</v>
      </c>
      <c r="E17" s="79">
        <f>Partenaire3!F79</f>
        <v>0</v>
      </c>
      <c r="F17" s="79">
        <f>Partenaire4!F79</f>
        <v>0</v>
      </c>
      <c r="G17" s="79">
        <f>Partenaire5!F79</f>
        <v>0</v>
      </c>
      <c r="H17" s="79">
        <f t="shared" si="0"/>
        <v>0</v>
      </c>
    </row>
    <row r="18" spans="1:8" s="75" customFormat="1" ht="15.5" x14ac:dyDescent="0.35">
      <c r="A18" s="78" t="s">
        <v>53</v>
      </c>
      <c r="B18" s="79">
        <f>'Chef de file'!F80</f>
        <v>0</v>
      </c>
      <c r="C18" s="79">
        <f>Partenaire1!F80</f>
        <v>0</v>
      </c>
      <c r="D18" s="79">
        <f>Partenaire2!F80</f>
        <v>0</v>
      </c>
      <c r="E18" s="79">
        <f>Partenaire3!F80</f>
        <v>0</v>
      </c>
      <c r="F18" s="79">
        <f>Partenaire4!F80</f>
        <v>0</v>
      </c>
      <c r="G18" s="79">
        <f>Partenaire5!F80</f>
        <v>0</v>
      </c>
      <c r="H18" s="79">
        <f>SUM(B18:G18)</f>
        <v>0</v>
      </c>
    </row>
    <row r="19" spans="1:8" s="75" customFormat="1" ht="15.5" x14ac:dyDescent="0.35">
      <c r="A19" s="78" t="s">
        <v>54</v>
      </c>
      <c r="B19" s="79">
        <f>'Chef de file'!F81</f>
        <v>0</v>
      </c>
      <c r="C19" s="79">
        <f>Partenaire1!F81</f>
        <v>0</v>
      </c>
      <c r="D19" s="79">
        <f>Partenaire2!F81</f>
        <v>0</v>
      </c>
      <c r="E19" s="79">
        <f>Partenaire3!F81</f>
        <v>0</v>
      </c>
      <c r="F19" s="79">
        <f>Partenaire4!F81</f>
        <v>0</v>
      </c>
      <c r="G19" s="79">
        <f>Partenaire5!F81</f>
        <v>0</v>
      </c>
      <c r="H19" s="79">
        <f>SUM(B19:G19)</f>
        <v>0</v>
      </c>
    </row>
    <row r="20" spans="1:8" ht="15.5" x14ac:dyDescent="0.35">
      <c r="A20" s="112" t="s">
        <v>77</v>
      </c>
      <c r="B20" s="113">
        <f>SUM(B12:B19)</f>
        <v>0</v>
      </c>
      <c r="C20" s="113">
        <f t="shared" ref="C20:G20" si="1">SUM(C12:C19)</f>
        <v>0</v>
      </c>
      <c r="D20" s="113">
        <f t="shared" si="1"/>
        <v>0</v>
      </c>
      <c r="E20" s="113">
        <f t="shared" si="1"/>
        <v>0</v>
      </c>
      <c r="F20" s="113">
        <f t="shared" si="1"/>
        <v>0</v>
      </c>
      <c r="G20" s="113">
        <f t="shared" si="1"/>
        <v>0</v>
      </c>
      <c r="H20" s="113">
        <f>SUM(B20:G20)</f>
        <v>0</v>
      </c>
    </row>
  </sheetData>
  <mergeCells count="1">
    <mergeCell ref="A5:D5"/>
  </mergeCells>
  <dataValidations count="1">
    <dataValidation type="textLength" operator="lessThanOrEqual" allowBlank="1" showInputMessage="1" showErrorMessage="1" error="Le libellé de l'opération ne doit pas dépasser 96 caractères" sqref="B6:C6" xr:uid="{82BAD2F7-82E8-4E68-AC1A-FA6235692298}">
      <formula1>96</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F0F68-B1E6-4186-9DA8-1CB1247E14A1}">
  <dimension ref="A1:AC19"/>
  <sheetViews>
    <sheetView zoomScale="80" zoomScaleNormal="80" workbookViewId="0">
      <selection activeCell="C26" sqref="C26"/>
    </sheetView>
  </sheetViews>
  <sheetFormatPr baseColWidth="10" defaultColWidth="11.453125" defaultRowHeight="14.5" x14ac:dyDescent="0.35"/>
  <cols>
    <col min="1" max="1" width="57.81640625" customWidth="1"/>
    <col min="2" max="2" width="30" customWidth="1"/>
    <col min="3" max="8" width="22.453125" customWidth="1"/>
    <col min="9" max="9" width="22.1796875" customWidth="1"/>
  </cols>
  <sheetData>
    <row r="1" spans="1:29" s="4" customFormat="1" ht="30" x14ac:dyDescent="0.35">
      <c r="A1" s="1" t="s">
        <v>0</v>
      </c>
      <c r="B1" s="1"/>
      <c r="C1" s="1"/>
      <c r="D1" s="1"/>
      <c r="E1" s="2"/>
      <c r="F1" s="2"/>
      <c r="G1" s="2"/>
      <c r="H1" s="3"/>
      <c r="I1" s="3"/>
      <c r="J1" s="3"/>
      <c r="AC1" s="4" t="s">
        <v>1</v>
      </c>
    </row>
    <row r="2" spans="1:29" s="4" customFormat="1" ht="18" x14ac:dyDescent="0.35">
      <c r="A2" s="94" t="s">
        <v>87</v>
      </c>
      <c r="B2" s="5"/>
      <c r="C2" s="5"/>
      <c r="D2" s="2"/>
      <c r="E2" s="5"/>
      <c r="F2" s="6"/>
      <c r="G2" s="6"/>
      <c r="H2" s="3"/>
      <c r="I2" s="3"/>
      <c r="J2" s="3"/>
      <c r="AC2" s="4" t="s">
        <v>2</v>
      </c>
    </row>
    <row r="3" spans="1:29" x14ac:dyDescent="0.35">
      <c r="A3" s="7" t="s">
        <v>91</v>
      </c>
      <c r="B3" s="7"/>
      <c r="C3" s="7"/>
      <c r="D3" s="8"/>
      <c r="E3" s="8"/>
      <c r="F3" s="9"/>
      <c r="G3" s="9"/>
      <c r="H3" s="10"/>
      <c r="I3" s="10"/>
      <c r="J3" s="10"/>
    </row>
    <row r="4" spans="1:29" ht="15.5" x14ac:dyDescent="0.35">
      <c r="A4" s="81"/>
      <c r="B4" s="82"/>
      <c r="C4" s="82"/>
      <c r="D4" s="82"/>
      <c r="E4" s="82"/>
      <c r="F4" s="82"/>
      <c r="G4" s="82"/>
      <c r="H4" s="82"/>
      <c r="I4" s="82"/>
      <c r="J4" s="80"/>
    </row>
    <row r="5" spans="1:29" ht="15.5" x14ac:dyDescent="0.35">
      <c r="A5" s="134" t="s">
        <v>5</v>
      </c>
      <c r="B5" s="135"/>
      <c r="C5" s="135"/>
      <c r="D5" s="136"/>
      <c r="E5" s="74"/>
      <c r="F5" s="74"/>
      <c r="G5" s="74"/>
      <c r="H5" s="3"/>
      <c r="I5" s="3"/>
      <c r="J5" s="83"/>
    </row>
    <row r="6" spans="1:29" ht="15.5" x14ac:dyDescent="0.35">
      <c r="A6" s="110" t="s">
        <v>6</v>
      </c>
      <c r="B6" s="111">
        <f>'Chef de file'!B12</f>
        <v>0</v>
      </c>
      <c r="C6" s="107"/>
      <c r="D6" s="100"/>
      <c r="E6" s="3"/>
      <c r="F6" s="3"/>
      <c r="G6" s="3"/>
      <c r="H6" s="3"/>
      <c r="I6" s="3"/>
      <c r="J6" s="3"/>
    </row>
    <row r="7" spans="1:29" ht="15.5" x14ac:dyDescent="0.35">
      <c r="A7" s="80"/>
      <c r="B7" s="80"/>
      <c r="C7" s="80"/>
      <c r="D7" s="80"/>
      <c r="E7" s="80"/>
      <c r="F7" s="80"/>
      <c r="G7" s="80"/>
      <c r="H7" s="80"/>
      <c r="I7" s="80"/>
      <c r="J7" s="80"/>
    </row>
    <row r="8" spans="1:29" ht="18" x14ac:dyDescent="0.4">
      <c r="A8" s="24" t="s">
        <v>89</v>
      </c>
      <c r="C8" s="84"/>
      <c r="D8" s="85"/>
      <c r="E8" s="85"/>
      <c r="F8" s="85"/>
      <c r="G8" s="85"/>
      <c r="H8" s="85"/>
      <c r="I8" s="85"/>
      <c r="J8" s="85"/>
    </row>
    <row r="9" spans="1:29" x14ac:dyDescent="0.35">
      <c r="A9" s="3"/>
      <c r="B9" s="86"/>
      <c r="C9" s="3"/>
      <c r="D9" s="3"/>
      <c r="E9" s="3"/>
      <c r="F9" s="3"/>
      <c r="G9" s="3"/>
      <c r="H9" s="3"/>
      <c r="I9" s="3"/>
      <c r="J9" s="3"/>
    </row>
    <row r="10" spans="1:29" ht="18" x14ac:dyDescent="0.4">
      <c r="A10" s="24" t="s">
        <v>88</v>
      </c>
      <c r="B10" s="21"/>
      <c r="C10" s="17"/>
      <c r="D10" s="23"/>
      <c r="E10" s="23"/>
      <c r="F10" s="23"/>
      <c r="G10" s="23"/>
      <c r="H10" s="23"/>
      <c r="I10" s="23"/>
      <c r="J10" s="23"/>
    </row>
    <row r="11" spans="1:29" ht="15.5" x14ac:dyDescent="0.35">
      <c r="A11" s="87"/>
      <c r="B11" s="88"/>
      <c r="C11" s="80"/>
      <c r="D11" s="80"/>
      <c r="E11" s="80"/>
      <c r="F11" s="80"/>
      <c r="G11" s="80"/>
      <c r="H11" s="80"/>
      <c r="I11" s="80"/>
      <c r="J11" s="80"/>
    </row>
    <row r="12" spans="1:29" ht="15.5" x14ac:dyDescent="0.35">
      <c r="A12" s="87"/>
      <c r="B12" s="77" t="s">
        <v>70</v>
      </c>
      <c r="C12" s="77" t="s">
        <v>71</v>
      </c>
      <c r="D12" s="77" t="s">
        <v>72</v>
      </c>
      <c r="E12" s="77" t="s">
        <v>73</v>
      </c>
      <c r="F12" s="77" t="s">
        <v>74</v>
      </c>
      <c r="G12" s="77" t="s">
        <v>75</v>
      </c>
      <c r="H12" s="137" t="s">
        <v>78</v>
      </c>
    </row>
    <row r="13" spans="1:29" ht="15.5" x14ac:dyDescent="0.35">
      <c r="A13" s="108"/>
      <c r="B13" s="32">
        <f>Synthèse!B11</f>
        <v>0</v>
      </c>
      <c r="C13" s="32">
        <f>Synthèse!C11</f>
        <v>0</v>
      </c>
      <c r="D13" s="32">
        <f>Synthèse!D11</f>
        <v>0</v>
      </c>
      <c r="E13" s="32">
        <f>Synthèse!E11</f>
        <v>0</v>
      </c>
      <c r="F13" s="32">
        <f>Synthèse!F11</f>
        <v>0</v>
      </c>
      <c r="G13" s="32">
        <f>Synthèse!G11</f>
        <v>0</v>
      </c>
      <c r="H13" s="138"/>
    </row>
    <row r="14" spans="1:29" ht="15.5" x14ac:dyDescent="0.35">
      <c r="A14" s="89" t="s">
        <v>79</v>
      </c>
      <c r="B14" s="117">
        <f>Synthèse!B20</f>
        <v>0</v>
      </c>
      <c r="C14" s="117">
        <f>Synthèse!C20</f>
        <v>0</v>
      </c>
      <c r="D14" s="117">
        <f>Synthèse!D20</f>
        <v>0</v>
      </c>
      <c r="E14" s="117">
        <f>Synthèse!E20</f>
        <v>0</v>
      </c>
      <c r="F14" s="117">
        <f>Synthèse!F20</f>
        <v>0</v>
      </c>
      <c r="G14" s="117">
        <f>Synthèse!G20</f>
        <v>0</v>
      </c>
      <c r="H14" s="117">
        <f>SUM(B14:G14)</f>
        <v>0</v>
      </c>
    </row>
    <row r="15" spans="1:29" ht="15.5" x14ac:dyDescent="0.35">
      <c r="A15" s="109" t="s">
        <v>84</v>
      </c>
      <c r="B15" s="114">
        <v>0.5</v>
      </c>
      <c r="C15" s="114">
        <v>0.5</v>
      </c>
      <c r="D15" s="114">
        <v>0.5</v>
      </c>
      <c r="E15" s="114">
        <v>0.5</v>
      </c>
      <c r="F15" s="114">
        <v>0.5</v>
      </c>
      <c r="G15" s="114">
        <v>0.5</v>
      </c>
      <c r="H15" s="109"/>
      <c r="I15" s="80"/>
      <c r="J15" s="80"/>
    </row>
    <row r="16" spans="1:29" ht="15.5" x14ac:dyDescent="0.35">
      <c r="A16" s="90" t="s">
        <v>92</v>
      </c>
      <c r="B16" s="115">
        <f>B14*B15</f>
        <v>0</v>
      </c>
      <c r="C16" s="115">
        <f t="shared" ref="C16:G16" si="0">C14*C15</f>
        <v>0</v>
      </c>
      <c r="D16" s="115">
        <f t="shared" si="0"/>
        <v>0</v>
      </c>
      <c r="E16" s="115">
        <f t="shared" si="0"/>
        <v>0</v>
      </c>
      <c r="F16" s="115">
        <f t="shared" si="0"/>
        <v>0</v>
      </c>
      <c r="G16" s="115">
        <f t="shared" si="0"/>
        <v>0</v>
      </c>
      <c r="H16" s="115">
        <f>SUM(B16:G16)</f>
        <v>0</v>
      </c>
      <c r="I16" s="80"/>
      <c r="J16" s="80"/>
    </row>
    <row r="17" spans="1:10" ht="15.5" x14ac:dyDescent="0.35">
      <c r="A17" s="91" t="s">
        <v>83</v>
      </c>
      <c r="B17" s="116">
        <f>B14-B16</f>
        <v>0</v>
      </c>
      <c r="C17" s="116">
        <f t="shared" ref="C17:G17" si="1">C14-C16</f>
        <v>0</v>
      </c>
      <c r="D17" s="116">
        <f t="shared" si="1"/>
        <v>0</v>
      </c>
      <c r="E17" s="116">
        <f t="shared" si="1"/>
        <v>0</v>
      </c>
      <c r="F17" s="116">
        <f t="shared" si="1"/>
        <v>0</v>
      </c>
      <c r="G17" s="116">
        <f t="shared" si="1"/>
        <v>0</v>
      </c>
      <c r="H17" s="115">
        <f>SUM(B17:G17)</f>
        <v>0</v>
      </c>
      <c r="I17" s="92"/>
      <c r="J17" s="92"/>
    </row>
    <row r="18" spans="1:10" ht="15.5" x14ac:dyDescent="0.35">
      <c r="A18" s="80"/>
      <c r="B18" s="80"/>
      <c r="C18" s="80"/>
      <c r="D18" s="80"/>
      <c r="E18" s="80"/>
      <c r="F18" s="80"/>
      <c r="G18" s="80"/>
      <c r="H18" s="80"/>
      <c r="I18" s="80"/>
      <c r="J18" s="80"/>
    </row>
    <row r="19" spans="1:10" ht="15.5" x14ac:dyDescent="0.35">
      <c r="A19" s="93"/>
      <c r="B19" s="80"/>
      <c r="C19" s="80"/>
      <c r="D19" s="80"/>
      <c r="E19" s="80"/>
      <c r="F19" s="80"/>
      <c r="G19" s="80"/>
      <c r="H19" s="80"/>
      <c r="I19" s="80"/>
      <c r="J19" s="80"/>
    </row>
  </sheetData>
  <mergeCells count="2">
    <mergeCell ref="A5:D5"/>
    <mergeCell ref="H12:H13"/>
  </mergeCells>
  <dataValidations count="1">
    <dataValidation type="textLength" operator="lessThanOrEqual" allowBlank="1" showInputMessage="1" showErrorMessage="1" error="Le libellé de l'opération ne doit pas dépasser 96 caractères" sqref="B6:C6" xr:uid="{33484CD8-4BF6-416D-B581-7177C6612B67}">
      <formula1>96</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Chef de file</vt:lpstr>
      <vt:lpstr>Partenaire1</vt:lpstr>
      <vt:lpstr>Partenaire2</vt:lpstr>
      <vt:lpstr>Partenaire3</vt:lpstr>
      <vt:lpstr>Partenaire4</vt:lpstr>
      <vt:lpstr>Partenaire5</vt:lpstr>
      <vt:lpstr>Synthèse</vt:lpstr>
      <vt:lpstr>Calcul_aide</vt:lpstr>
    </vt:vector>
  </TitlesOfParts>
  <Company>Region NORMANDIE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DUVAL Maximilien</dc:creator>
  <cp:lastModifiedBy>DULONG Laurence</cp:lastModifiedBy>
  <dcterms:created xsi:type="dcterms:W3CDTF">2024-01-17T08:55:13Z</dcterms:created>
  <dcterms:modified xsi:type="dcterms:W3CDTF">2024-04-08T08:50:21Z</dcterms:modified>
</cp:coreProperties>
</file>