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4\valo\manif_agri\"/>
    </mc:Choice>
  </mc:AlternateContent>
  <xr:revisionPtr revIDLastSave="0" documentId="8_{658BD8C1-6ABB-49F3-ADD5-489DD4A53F91}" xr6:coauthVersionLast="47" xr6:coauthVersionMax="47" xr10:uidLastSave="{00000000-0000-0000-0000-000000000000}"/>
  <bookViews>
    <workbookView xWindow="-110" yWindow="-110" windowWidth="19420" windowHeight="10300" activeTab="2" xr2:uid="{E28BDE22-5B64-460D-8C41-39EE6E1AF2EF}"/>
  </bookViews>
  <sheets>
    <sheet name="Chef de file" sheetId="1" r:id="rId1"/>
    <sheet name="Synthèse" sheetId="7" r:id="rId2"/>
    <sheet name="Calcul_aide" sheetId="8" r:id="rId3"/>
  </sheets>
  <definedNames>
    <definedName name="Taux">Calcul_aide!$B$10:$B$10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K18" i="1" s="1"/>
  <c r="M18" i="1" s="1"/>
  <c r="B6" i="7"/>
  <c r="B6" i="8"/>
  <c r="B10" i="7"/>
  <c r="B16" i="8" s="1"/>
  <c r="F81" i="1"/>
  <c r="B18" i="7" s="1"/>
  <c r="F80" i="1"/>
  <c r="B17" i="7" s="1"/>
  <c r="F78" i="1"/>
  <c r="B15" i="7" s="1"/>
  <c r="F77" i="1"/>
  <c r="B14" i="7" s="1"/>
  <c r="F76" i="1"/>
  <c r="B13" i="7" s="1"/>
  <c r="G67" i="1"/>
  <c r="F67" i="1"/>
  <c r="I66" i="1"/>
  <c r="I65" i="1"/>
  <c r="I64" i="1"/>
  <c r="I63" i="1"/>
  <c r="I62" i="1"/>
  <c r="I61" i="1"/>
  <c r="I60" i="1"/>
  <c r="I59" i="1"/>
  <c r="I58" i="1"/>
  <c r="I57" i="1"/>
  <c r="I56" i="1"/>
  <c r="I55" i="1"/>
  <c r="I54" i="1"/>
  <c r="I53" i="1"/>
  <c r="I52" i="1"/>
  <c r="I51" i="1"/>
  <c r="I50" i="1"/>
  <c r="I49" i="1"/>
  <c r="I48" i="1"/>
  <c r="I47" i="1"/>
  <c r="I46" i="1"/>
  <c r="F79" i="1" s="1"/>
  <c r="B16" i="7" s="1"/>
  <c r="M34" i="1"/>
  <c r="J34" i="1"/>
  <c r="K34" i="1" s="1"/>
  <c r="M33" i="1"/>
  <c r="J33" i="1"/>
  <c r="K33" i="1" s="1"/>
  <c r="M32" i="1"/>
  <c r="J32" i="1"/>
  <c r="K32" i="1" s="1"/>
  <c r="M31" i="1"/>
  <c r="J31" i="1"/>
  <c r="K31" i="1" s="1"/>
  <c r="M30" i="1"/>
  <c r="J30" i="1"/>
  <c r="K30" i="1" s="1"/>
  <c r="M29" i="1"/>
  <c r="J29" i="1"/>
  <c r="K29" i="1" s="1"/>
  <c r="M28" i="1"/>
  <c r="J28" i="1"/>
  <c r="K28" i="1" s="1"/>
  <c r="M27" i="1"/>
  <c r="J27" i="1"/>
  <c r="K27" i="1" s="1"/>
  <c r="M26" i="1"/>
  <c r="J26" i="1"/>
  <c r="K26" i="1" s="1"/>
  <c r="M25" i="1"/>
  <c r="J25" i="1"/>
  <c r="K25" i="1" s="1"/>
  <c r="M24" i="1"/>
  <c r="J24" i="1"/>
  <c r="K24" i="1" s="1"/>
  <c r="M23" i="1"/>
  <c r="J23" i="1"/>
  <c r="K23" i="1" s="1"/>
  <c r="M22" i="1"/>
  <c r="J22" i="1"/>
  <c r="K22" i="1" s="1"/>
  <c r="J21" i="1"/>
  <c r="K21" i="1" s="1"/>
  <c r="M21" i="1" s="1"/>
  <c r="J20" i="1"/>
  <c r="K20" i="1" s="1"/>
  <c r="M20" i="1" s="1"/>
  <c r="J19" i="1"/>
  <c r="K19" i="1" s="1"/>
  <c r="M19" i="1" s="1"/>
  <c r="M35" i="1" l="1"/>
  <c r="F74" i="1" s="1"/>
  <c r="B11" i="7" s="1"/>
  <c r="I67" i="1"/>
  <c r="E39" i="1" l="1"/>
  <c r="F75" i="1" s="1"/>
  <c r="B12" i="7" s="1"/>
  <c r="B19" i="7" l="1"/>
  <c r="F82" i="1"/>
  <c r="B17" i="8" l="1"/>
  <c r="B21" i="8" s="1"/>
</calcChain>
</file>

<file path=xl/sharedStrings.xml><?xml version="1.0" encoding="utf-8"?>
<sst xmlns="http://schemas.openxmlformats.org/spreadsheetml/2006/main" count="113" uniqueCount="85">
  <si>
    <t xml:space="preserve">DEMANDE D'AIDE </t>
  </si>
  <si>
    <t>OUI</t>
  </si>
  <si>
    <t>NON</t>
  </si>
  <si>
    <t>Dépenses prévisionnelles</t>
  </si>
  <si>
    <t>Identification du demandeur</t>
  </si>
  <si>
    <t>Identification du projet</t>
  </si>
  <si>
    <t>Titre du projet</t>
  </si>
  <si>
    <t xml:space="preserve">Dépenses de personnel </t>
  </si>
  <si>
    <t>Ajouter des lignes si nécessaire</t>
  </si>
  <si>
    <t>Description de l'intervention</t>
  </si>
  <si>
    <t>Phase/action</t>
  </si>
  <si>
    <t xml:space="preserve">Nom </t>
  </si>
  <si>
    <t>Prénom</t>
  </si>
  <si>
    <t>Type de poste</t>
  </si>
  <si>
    <t>Dernière moyenne annuelle des salaires bruts chargés 
(BS décembre n-1 à joindre)</t>
  </si>
  <si>
    <r>
      <rPr>
        <b/>
        <sz val="12"/>
        <color rgb="FF305496"/>
        <rFont val="Arial"/>
      </rPr>
      <t xml:space="preserve">Durée du temps de travail (maximum 1607h pour un temps plein pour 1 an) </t>
    </r>
    <r>
      <rPr>
        <sz val="12"/>
        <color rgb="FF305496"/>
        <rFont val="Arial"/>
      </rPr>
      <t>(1)</t>
    </r>
  </si>
  <si>
    <t>Coût horaire
(€/h)</t>
  </si>
  <si>
    <t>Barème applicable
(€/h)</t>
  </si>
  <si>
    <t>Temps de travail sur l'opération (h)</t>
  </si>
  <si>
    <t>Montant présenté</t>
  </si>
  <si>
    <t>À remplir si nécessaire</t>
  </si>
  <si>
    <t>Nature du travail à réaliser sur le projet (ex: animation, gestion…etc.)</t>
  </si>
  <si>
    <t>Préciser la phase ou l'action à laquelle est rattachée la dépense (si concerné)</t>
  </si>
  <si>
    <t xml:space="preserve">Si le nom n’est pas connu, indiquer a minima le type de poste (colonne suivante). Le nom sera à communiquer au service gestionnaire dès que possible. </t>
  </si>
  <si>
    <t>Ex. ingénieur.e, animateur.trice. Précisez également s'il s'agit d'un contrat d'apprenti.e ou stagiaire.</t>
  </si>
  <si>
    <t>Lorsque la moyenne annuelle n'est pas disponible, s'appuyer sur la moyenne connue des salaires ou le contrat de travail lors d'une embauche</t>
  </si>
  <si>
    <t>Temps plein = 100%
Temps partiel ou durée &lt; 1 an =  x%</t>
  </si>
  <si>
    <t>Proratisée  en cas de temps partiel</t>
  </si>
  <si>
    <t>Montant du coût horaire prévisionnel</t>
  </si>
  <si>
    <t>Barème de niveau 1 à 4 selon le coût horaire prévisionnel (2)</t>
  </si>
  <si>
    <r>
      <t>Un</t>
    </r>
    <r>
      <rPr>
        <u/>
        <sz val="10"/>
        <color rgb="FFFF0000"/>
        <rFont val="Arial"/>
        <family val="2"/>
      </rPr>
      <t xml:space="preserve"> relevé du temps passé* co-signé de l'agent.e et de son.a supérieur.e hiérarchique</t>
    </r>
    <r>
      <rPr>
        <sz val="10"/>
        <color rgb="FFFF0000"/>
        <rFont val="Arial"/>
        <family val="2"/>
      </rPr>
      <t xml:space="preserve"> devra être fourni avec la demande de paiement (dans le cas d'une affectation à taux fixe sur le projet : fiche de poste, lettre de mission ou contrat de travail mentionnant le taux d'affectation et l'opération concernée)</t>
    </r>
  </si>
  <si>
    <t xml:space="preserve">Montant de la dépense de rémunération pour l'intervention </t>
  </si>
  <si>
    <t>Frais de structure et autres coûts au taux forfaitaire</t>
  </si>
  <si>
    <r>
      <t xml:space="preserve">Montant total présenté au titre des dépenses indirectes 
</t>
    </r>
    <r>
      <rPr>
        <sz val="11"/>
        <color theme="4" tint="-0.249977111117893"/>
        <rFont val="Arial"/>
        <family val="2"/>
      </rPr>
      <t>(15% des frais de personnel)</t>
    </r>
  </si>
  <si>
    <t>Dépenses de facturation</t>
  </si>
  <si>
    <t xml:space="preserve">Poste de dépense </t>
  </si>
  <si>
    <t>Description de la dépense</t>
  </si>
  <si>
    <t xml:space="preserve">Dénomination du fournisseur </t>
  </si>
  <si>
    <t>Identifiant du justificatif</t>
  </si>
  <si>
    <t xml:space="preserve">Montant présenté HT </t>
  </si>
  <si>
    <t>Montant de TVA présenté</t>
  </si>
  <si>
    <r>
      <t xml:space="preserve">TVA </t>
    </r>
    <r>
      <rPr>
        <sz val="10"/>
        <color theme="4" tint="-0.249977111117893"/>
        <rFont val="Arial"/>
        <family val="2"/>
      </rPr>
      <t>récupérée ?</t>
    </r>
  </si>
  <si>
    <t>Argumentaire si devis le moins cher non retenu</t>
  </si>
  <si>
    <t>Nature de la dépense précisée</t>
  </si>
  <si>
    <t xml:space="preserve">Nom de l'entreprise, de la structure émétrice du devis </t>
  </si>
  <si>
    <t>Information sur le justificatif joint et qui permet de l'identifier (ex: N° de devis )</t>
  </si>
  <si>
    <t>Si vous ne récupérez pas la TVA, indiquez Non dans la colonne de droite</t>
  </si>
  <si>
    <t>TOTAL DEPENSES PREVISIONNELLES PRESENTEES (à reporter dans le téléservice)</t>
  </si>
  <si>
    <t>Dépenses de personnel</t>
  </si>
  <si>
    <t>Matériels</t>
  </si>
  <si>
    <t>Consommables</t>
  </si>
  <si>
    <t>Etudes et conception</t>
  </si>
  <si>
    <t>Communication et évènementiel</t>
  </si>
  <si>
    <t>Informatique</t>
  </si>
  <si>
    <t>Autres prestations de service</t>
  </si>
  <si>
    <t xml:space="preserve">TOTAL </t>
  </si>
  <si>
    <t xml:space="preserve">(1) Durée annuelle de travail effectif de 1 607 heures maximum. Le bénéficiaire peut justifier un nombre d’heures de travail inférieur à prendre en compte sur un an dans sa structure (joindre convention ou accord collectif)						
</t>
  </si>
  <si>
    <t>(2) Dépenses de personnel : barème applicable</t>
  </si>
  <si>
    <t>Source : Barèmes établis à partir de l'historique des dossiers FEADER 2014-2022 avec indexation sur l'indice INSEE ICT (coûts du travail)</t>
  </si>
  <si>
    <t>Catégorie 1</t>
  </si>
  <si>
    <t>&gt; 36,68 €</t>
  </si>
  <si>
    <t>Catégorie 2</t>
  </si>
  <si>
    <t xml:space="preserve"> &gt; 27,15 - 36,68 €</t>
  </si>
  <si>
    <t>Catégorie 3</t>
  </si>
  <si>
    <t>&gt; 10,76 - 27,15 €</t>
  </si>
  <si>
    <t>Catégorie 4</t>
  </si>
  <si>
    <t>&gt; 0 - 10,76 €</t>
  </si>
  <si>
    <t>Dépenses prévisionnelles du projet :</t>
  </si>
  <si>
    <t>Chef de file</t>
  </si>
  <si>
    <t>TOTAL DEPENSES</t>
  </si>
  <si>
    <t>Calcul de l'aide</t>
  </si>
  <si>
    <t>Total des dépenses éligibles :</t>
  </si>
  <si>
    <t>Les cases sur fond jaune sont à renseigner. Les autres se remplissent automatiquement.</t>
  </si>
  <si>
    <t>Quotité de travail annuel total</t>
  </si>
  <si>
    <t>Statut (entreprise, association, …)</t>
  </si>
  <si>
    <t>Autofinancement :</t>
  </si>
  <si>
    <t>Nom Structure</t>
  </si>
  <si>
    <t xml:space="preserve">Année de réalisation </t>
  </si>
  <si>
    <t>Taux maximal d'aide publique</t>
  </si>
  <si>
    <t>Manifestation agricole d'envergure régionale </t>
  </si>
  <si>
    <t>Version 1.0 du 11 mars 2024</t>
  </si>
  <si>
    <t>Autres aides publiques</t>
  </si>
  <si>
    <t>Aides privées</t>
  </si>
  <si>
    <t>*La subvention peut être modifiée par la Région Normandie selon l'instruction ou l'arbitrage du montant accordé.</t>
  </si>
  <si>
    <t>Subvention demandée* (taux de 70% maximal)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</si>
</sst>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00&quot; h&quot;"/>
    <numFmt numFmtId="166" formatCode="_-* #,##0.00\ [$€-40C]_-;\-* #,##0.00\ [$€-40C]_-;_-* &quot;-&quot;??\ [$€-40C]_-;_-@_-"/>
    <numFmt numFmtId="167" formatCode="#,##0.00&quot; €&quot;"/>
    <numFmt numFmtId="168" formatCode="0.00\ %"/>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24"/>
      <color theme="4" tint="-0.249977111117893"/>
      <name val="Arial"/>
      <family val="2"/>
    </font>
    <font>
      <sz val="11"/>
      <color theme="4" tint="-0.249977111117893"/>
      <name val="Calibri"/>
      <family val="2"/>
    </font>
    <font>
      <sz val="10"/>
      <color theme="4" tint="-0.249977111117893"/>
      <name val="Arial"/>
      <family val="2"/>
    </font>
    <font>
      <sz val="11"/>
      <color theme="4" tint="-0.249977111117893"/>
      <name val="Calibri"/>
      <family val="2"/>
      <scheme val="minor"/>
    </font>
    <font>
      <b/>
      <sz val="14"/>
      <color theme="4" tint="-0.249977111117893"/>
      <name val="Arial"/>
      <family val="2"/>
    </font>
    <font>
      <b/>
      <sz val="10"/>
      <color theme="3" tint="0.39997558519241921"/>
      <name val="Arial"/>
      <family val="2"/>
    </font>
    <font>
      <sz val="11"/>
      <color rgb="FF33CCCC"/>
      <name val="Calibri"/>
      <family val="2"/>
    </font>
    <font>
      <sz val="11"/>
      <name val="Calibri"/>
      <family val="2"/>
    </font>
    <font>
      <sz val="10"/>
      <name val="Arial"/>
      <family val="2"/>
    </font>
    <font>
      <b/>
      <sz val="20"/>
      <color theme="4" tint="-0.249977111117893"/>
      <name val="Arial"/>
      <family val="2"/>
    </font>
    <font>
      <u/>
      <sz val="16"/>
      <color rgb="FFFF0000"/>
      <name val="Arial"/>
      <family val="2"/>
    </font>
    <font>
      <b/>
      <sz val="16"/>
      <name val="Arial"/>
      <family val="2"/>
    </font>
    <font>
      <sz val="12"/>
      <color rgb="FFFF0000"/>
      <name val="Calibri"/>
      <family val="2"/>
    </font>
    <font>
      <b/>
      <sz val="12"/>
      <color theme="4" tint="-0.249977111117893"/>
      <name val="Arial"/>
      <family val="2"/>
    </font>
    <font>
      <sz val="11"/>
      <color theme="1"/>
      <name val="Calibri"/>
      <family val="2"/>
    </font>
    <font>
      <sz val="12"/>
      <color rgb="FF008000"/>
      <name val="Arial"/>
      <family val="2"/>
    </font>
    <font>
      <b/>
      <sz val="12"/>
      <color rgb="FFFF0000"/>
      <name val="Arial"/>
      <family val="2"/>
    </font>
    <font>
      <sz val="12"/>
      <color rgb="FFFF0000"/>
      <name val="Arial"/>
      <family val="2"/>
    </font>
    <font>
      <sz val="11"/>
      <color rgb="FFFF0000"/>
      <name val="Calibri"/>
      <family val="2"/>
    </font>
    <font>
      <sz val="11"/>
      <name val="Arial"/>
      <family val="2"/>
    </font>
    <font>
      <b/>
      <sz val="12"/>
      <color rgb="FF305496"/>
      <name val="Arial"/>
    </font>
    <font>
      <sz val="12"/>
      <color rgb="FF305496"/>
      <name val="Arial"/>
    </font>
    <font>
      <sz val="10"/>
      <color rgb="FFFF0000"/>
      <name val="Arial"/>
      <family val="2"/>
    </font>
    <font>
      <u/>
      <sz val="10"/>
      <color rgb="FFFF0000"/>
      <name val="Arial"/>
      <family val="2"/>
    </font>
    <font>
      <sz val="11"/>
      <color theme="4" tint="-0.249977111117893"/>
      <name val="Arial"/>
      <family val="2"/>
    </font>
    <font>
      <sz val="11"/>
      <color rgb="FF008000"/>
      <name val="Arial"/>
      <family val="2"/>
    </font>
    <font>
      <b/>
      <sz val="11"/>
      <color theme="4" tint="-0.249977111117893"/>
      <name val="Arial"/>
      <family val="2"/>
    </font>
    <font>
      <sz val="12"/>
      <name val="Arial"/>
      <family val="2"/>
    </font>
    <font>
      <i/>
      <sz val="10"/>
      <name val="Arial"/>
      <family val="2"/>
    </font>
    <font>
      <b/>
      <sz val="14"/>
      <name val="Arial"/>
      <family val="2"/>
    </font>
    <font>
      <sz val="10"/>
      <name val="Calibri"/>
      <family val="2"/>
      <scheme val="minor"/>
    </font>
    <font>
      <sz val="14"/>
      <name val="Calibri"/>
    </font>
    <font>
      <sz val="14"/>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trike/>
      <sz val="11"/>
      <color theme="1"/>
      <name val="Calibri"/>
      <family val="2"/>
      <scheme val="minor"/>
    </font>
    <font>
      <b/>
      <sz val="14"/>
      <color theme="4" tint="-0.249977111117893"/>
      <name val="Calibri"/>
      <family val="2"/>
      <scheme val="minor"/>
    </font>
    <font>
      <sz val="12"/>
      <color theme="4" tint="-0.249977111117893"/>
      <name val="Arial"/>
      <family val="2"/>
    </font>
    <font>
      <sz val="11"/>
      <color rgb="FF000000"/>
      <name val="Calibri"/>
      <family val="2"/>
    </font>
    <font>
      <b/>
      <sz val="10"/>
      <color theme="4" tint="-0.249977111117893"/>
      <name val="Arial"/>
      <family val="2"/>
    </font>
    <font>
      <b/>
      <sz val="14"/>
      <color rgb="FF305496"/>
      <name val="Arial"/>
      <family val="2"/>
    </font>
    <font>
      <b/>
      <sz val="10"/>
      <name val="Arial"/>
      <family val="2"/>
    </font>
    <font>
      <b/>
      <sz val="18"/>
      <color rgb="FFFF0000"/>
      <name val="Calibri"/>
      <family val="2"/>
    </font>
    <font>
      <b/>
      <sz val="11"/>
      <color rgb="FFFF0000"/>
      <name val="Arial"/>
      <family val="2"/>
    </font>
    <font>
      <b/>
      <i/>
      <sz val="9"/>
      <color rgb="FFFF0000"/>
      <name val="Arial"/>
      <family val="2"/>
    </font>
  </fonts>
  <fills count="7">
    <fill>
      <patternFill patternType="none"/>
    </fill>
    <fill>
      <patternFill patternType="gray125"/>
    </fill>
    <fill>
      <patternFill patternType="solid">
        <fgColor rgb="FFFFFF99"/>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4">
    <xf numFmtId="0" fontId="0" fillId="0" borderId="0"/>
    <xf numFmtId="44" fontId="1" fillId="0" borderId="0" applyFont="0" applyFill="0" applyBorder="0" applyAlignment="0" applyProtection="0"/>
    <xf numFmtId="0" fontId="42" fillId="0" borderId="0"/>
    <xf numFmtId="0" fontId="42" fillId="0" borderId="0"/>
  </cellStyleXfs>
  <cellXfs count="134">
    <xf numFmtId="0" fontId="0" fillId="0" borderId="0" xfId="0"/>
    <xf numFmtId="0" fontId="3" fillId="0" borderId="0" xfId="0" applyFont="1" applyAlignment="1">
      <alignment horizontal="left" vertical="center"/>
    </xf>
    <xf numFmtId="0" fontId="4" fillId="0" borderId="0" xfId="0" applyFont="1"/>
    <xf numFmtId="0" fontId="5" fillId="0" borderId="0" xfId="0" applyFont="1"/>
    <xf numFmtId="0" fontId="6" fillId="0" borderId="0" xfId="0" applyFont="1"/>
    <xf numFmtId="0" fontId="7" fillId="0" borderId="0" xfId="0" applyFont="1" applyAlignment="1">
      <alignment horizontal="left" vertical="center"/>
    </xf>
    <xf numFmtId="0" fontId="5" fillId="0" borderId="0" xfId="0" applyFont="1" applyAlignment="1">
      <alignment horizontal="left"/>
    </xf>
    <xf numFmtId="0" fontId="8" fillId="0" borderId="0" xfId="0" applyFont="1" applyAlignment="1">
      <alignment horizontal="lef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left"/>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Continuous" wrapText="1"/>
    </xf>
    <xf numFmtId="0" fontId="17" fillId="0" borderId="0" xfId="0" applyFont="1" applyAlignment="1">
      <alignment horizontal="left"/>
    </xf>
    <xf numFmtId="0" fontId="10" fillId="0" borderId="0" xfId="0" applyFont="1" applyAlignment="1">
      <alignment wrapText="1"/>
    </xf>
    <xf numFmtId="0" fontId="11" fillId="0" borderId="0" xfId="0" applyFont="1" applyAlignment="1">
      <alignment horizontal="left"/>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8" fillId="0" borderId="0" xfId="0" applyFont="1" applyAlignment="1" applyProtection="1">
      <alignment horizontal="left" vertical="center" indent="2"/>
      <protection locked="0"/>
    </xf>
    <xf numFmtId="0" fontId="11" fillId="0" borderId="0" xfId="0" applyFont="1" applyAlignment="1">
      <alignment horizontal="left" vertical="center"/>
    </xf>
    <xf numFmtId="0" fontId="10" fillId="0" borderId="0" xfId="0" applyFont="1" applyAlignment="1">
      <alignment horizontal="centerContinuous" wrapText="1"/>
    </xf>
    <xf numFmtId="0" fontId="7" fillId="0" borderId="0" xfId="0" applyFont="1"/>
    <xf numFmtId="0" fontId="19" fillId="0" borderId="0" xfId="0" applyFont="1" applyAlignment="1">
      <alignment horizontal="left" vertical="center"/>
    </xf>
    <xf numFmtId="0" fontId="20" fillId="0" borderId="0" xfId="0" applyFont="1" applyAlignment="1">
      <alignment horizontal="left"/>
    </xf>
    <xf numFmtId="0" fontId="21" fillId="0" borderId="0" xfId="0" applyFont="1" applyAlignment="1">
      <alignment horizontal="centerContinuous" wrapText="1"/>
    </xf>
    <xf numFmtId="164" fontId="0" fillId="0" borderId="0" xfId="0" applyNumberFormat="1"/>
    <xf numFmtId="0" fontId="22" fillId="0" borderId="0" xfId="0" applyFont="1"/>
    <xf numFmtId="0" fontId="22" fillId="0" borderId="0" xfId="0" applyFont="1" applyAlignment="1">
      <alignment wrapText="1"/>
    </xf>
    <xf numFmtId="0" fontId="11" fillId="0" borderId="0" xfId="0" applyFont="1" applyAlignment="1">
      <alignment vertical="center"/>
    </xf>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Continuous" vertical="center" wrapText="1"/>
    </xf>
    <xf numFmtId="0" fontId="25" fillId="3" borderId="1" xfId="0" applyFont="1" applyFill="1" applyBorder="1" applyAlignment="1">
      <alignment horizontal="center" vertical="center" wrapText="1"/>
    </xf>
    <xf numFmtId="49" fontId="28" fillId="2" borderId="1" xfId="0" applyNumberFormat="1" applyFont="1" applyFill="1" applyBorder="1" applyAlignment="1" applyProtection="1">
      <alignment vertical="center" wrapText="1"/>
      <protection locked="0"/>
    </xf>
    <xf numFmtId="164" fontId="28" fillId="2" borderId="1" xfId="0" applyNumberFormat="1" applyFont="1" applyFill="1" applyBorder="1" applyAlignment="1" applyProtection="1">
      <alignment horizontal="right" vertical="center" wrapText="1"/>
      <protection locked="0"/>
    </xf>
    <xf numFmtId="10" fontId="28"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164" fontId="27" fillId="3" borderId="1" xfId="0" applyNumberFormat="1" applyFont="1" applyFill="1" applyBorder="1" applyAlignment="1">
      <alignment horizontal="right" vertical="center" wrapText="1"/>
    </xf>
    <xf numFmtId="164" fontId="27" fillId="3" borderId="1" xfId="0" applyNumberFormat="1" applyFont="1" applyFill="1" applyBorder="1" applyAlignment="1">
      <alignment horizontal="center" vertical="center" wrapText="1"/>
    </xf>
    <xf numFmtId="165" fontId="28" fillId="2" borderId="1" xfId="0" applyNumberFormat="1" applyFont="1" applyFill="1" applyBorder="1" applyAlignment="1" applyProtection="1">
      <alignment horizontal="right" vertical="center" wrapText="1"/>
      <protection locked="0"/>
    </xf>
    <xf numFmtId="164" fontId="29" fillId="3" borderId="7" xfId="0" applyNumberFormat="1" applyFont="1" applyFill="1" applyBorder="1" applyAlignment="1">
      <alignment horizontal="right" vertical="center" wrapText="1" indent="2"/>
    </xf>
    <xf numFmtId="0" fontId="7" fillId="0" borderId="0" xfId="0" applyFont="1" applyAlignment="1">
      <alignment vertical="center"/>
    </xf>
    <xf numFmtId="0" fontId="22" fillId="0" borderId="0" xfId="0" applyFont="1" applyAlignment="1">
      <alignment horizontal="centerContinuous" wrapText="1"/>
    </xf>
    <xf numFmtId="0" fontId="30" fillId="0" borderId="0" xfId="0" applyFont="1"/>
    <xf numFmtId="164" fontId="29" fillId="3" borderId="1" xfId="0" applyNumberFormat="1" applyFont="1" applyFill="1" applyBorder="1" applyAlignment="1">
      <alignment horizontal="center" vertical="center" wrapText="1"/>
    </xf>
    <xf numFmtId="0" fontId="31" fillId="0" borderId="0" xfId="0" applyFont="1"/>
    <xf numFmtId="0" fontId="32" fillId="0" borderId="0" xfId="0" applyFont="1" applyAlignment="1">
      <alignment horizontal="centerContinuous" wrapText="1"/>
    </xf>
    <xf numFmtId="0" fontId="16"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27" fillId="4" borderId="1" xfId="0" applyNumberFormat="1" applyFont="1" applyFill="1" applyBorder="1" applyAlignment="1">
      <alignment horizontal="right" vertical="center" wrapText="1"/>
    </xf>
    <xf numFmtId="0" fontId="28" fillId="2" borderId="1" xfId="0" applyFont="1" applyFill="1" applyBorder="1" applyAlignment="1" applyProtection="1">
      <alignment horizontal="left" vertical="center" wrapText="1"/>
      <protection locked="0"/>
    </xf>
    <xf numFmtId="49" fontId="28" fillId="2" borderId="1" xfId="0" applyNumberFormat="1" applyFont="1" applyFill="1" applyBorder="1" applyAlignment="1" applyProtection="1">
      <alignment horizontal="center" vertical="center" wrapText="1"/>
      <protection locked="0"/>
    </xf>
    <xf numFmtId="164" fontId="29" fillId="3" borderId="1" xfId="0" applyNumberFormat="1" applyFont="1" applyFill="1" applyBorder="1" applyAlignment="1">
      <alignment horizontal="right" vertical="center" wrapText="1" indent="2"/>
    </xf>
    <xf numFmtId="0" fontId="11" fillId="0" borderId="0" xfId="0" applyFont="1" applyAlignment="1">
      <alignment horizontal="right"/>
    </xf>
    <xf numFmtId="166" fontId="29" fillId="3" borderId="1" xfId="0" applyNumberFormat="1" applyFont="1" applyFill="1" applyBorder="1" applyAlignment="1">
      <alignment horizontal="right" vertical="center" wrapText="1" indent="2"/>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33" fillId="0" borderId="0" xfId="0" applyFont="1"/>
    <xf numFmtId="0" fontId="35" fillId="0" borderId="0" xfId="0" applyFont="1"/>
    <xf numFmtId="0" fontId="36" fillId="0" borderId="0" xfId="0" applyFont="1"/>
    <xf numFmtId="0" fontId="37" fillId="0" borderId="1" xfId="0" applyFont="1" applyBorder="1"/>
    <xf numFmtId="0" fontId="37" fillId="0" borderId="1" xfId="0" applyFont="1" applyBorder="1" applyAlignment="1">
      <alignment horizontal="center"/>
    </xf>
    <xf numFmtId="167" fontId="37" fillId="0" borderId="1" xfId="0" applyNumberFormat="1" applyFont="1" applyBorder="1" applyAlignment="1">
      <alignment horizontal="center"/>
    </xf>
    <xf numFmtId="168" fontId="37" fillId="0" borderId="1" xfId="0" applyNumberFormat="1" applyFont="1" applyBorder="1" applyAlignment="1">
      <alignment horizontal="center"/>
    </xf>
    <xf numFmtId="0" fontId="38" fillId="0" borderId="0" xfId="0" applyFont="1"/>
    <xf numFmtId="0" fontId="2" fillId="0" borderId="0" xfId="0" applyFont="1"/>
    <xf numFmtId="0" fontId="39" fillId="0" borderId="0" xfId="0" applyFont="1"/>
    <xf numFmtId="0" fontId="40" fillId="0" borderId="0" xfId="0" applyFont="1" applyAlignment="1">
      <alignment horizontal="left"/>
    </xf>
    <xf numFmtId="0" fontId="16" fillId="3" borderId="8" xfId="0" applyFont="1" applyFill="1" applyBorder="1" applyAlignment="1">
      <alignment horizontal="center" vertical="center" wrapText="1"/>
    </xf>
    <xf numFmtId="0" fontId="16" fillId="3" borderId="1" xfId="0" applyFont="1" applyFill="1" applyBorder="1" applyAlignment="1">
      <alignment horizontal="left" vertical="center" wrapText="1"/>
    </xf>
    <xf numFmtId="44" fontId="29" fillId="3" borderId="1" xfId="1" applyFont="1" applyFill="1" applyBorder="1" applyAlignment="1" applyProtection="1">
      <alignment horizontal="center" vertical="center" wrapText="1"/>
    </xf>
    <xf numFmtId="0" fontId="41" fillId="0" borderId="0" xfId="0" applyFont="1"/>
    <xf numFmtId="0" fontId="41" fillId="0" borderId="0" xfId="0" applyFont="1" applyAlignment="1" applyProtection="1">
      <alignment horizontal="left" vertical="center" indent="2"/>
      <protection locked="0"/>
    </xf>
    <xf numFmtId="0" fontId="5" fillId="0" borderId="0" xfId="0" applyFont="1" applyAlignment="1">
      <alignment horizontal="left" vertical="center"/>
    </xf>
    <xf numFmtId="0" fontId="41" fillId="0" borderId="0" xfId="3" applyFont="1" applyAlignment="1">
      <alignment horizontal="left" indent="1"/>
    </xf>
    <xf numFmtId="0" fontId="41" fillId="0" borderId="0" xfId="3" applyFont="1" applyAlignment="1">
      <alignment vertical="center"/>
    </xf>
    <xf numFmtId="0" fontId="16" fillId="0" borderId="0" xfId="0" applyFont="1"/>
    <xf numFmtId="0" fontId="11" fillId="0" borderId="0" xfId="0" applyFont="1" applyAlignment="1">
      <alignment wrapText="1"/>
    </xf>
    <xf numFmtId="9" fontId="11" fillId="0" borderId="0" xfId="0" applyNumberFormat="1" applyFont="1" applyAlignment="1">
      <alignment horizontal="center" vertical="center"/>
    </xf>
    <xf numFmtId="9" fontId="5" fillId="0" borderId="0" xfId="0" applyNumberFormat="1" applyFont="1" applyAlignment="1">
      <alignment horizontal="center" vertical="center"/>
    </xf>
    <xf numFmtId="0" fontId="41" fillId="0" borderId="0" xfId="2" applyFont="1"/>
    <xf numFmtId="0" fontId="41" fillId="0" borderId="0" xfId="2" applyFont="1" applyAlignment="1">
      <alignment horizontal="left" vertical="center" indent="1"/>
    </xf>
    <xf numFmtId="0" fontId="41" fillId="0" borderId="9" xfId="2" applyFont="1" applyBorder="1" applyAlignment="1">
      <alignment horizontal="left" vertical="center" indent="1"/>
    </xf>
    <xf numFmtId="0" fontId="5" fillId="0" borderId="0" xfId="0" applyFont="1" applyAlignment="1">
      <alignment horizontal="center" vertical="center"/>
    </xf>
    <xf numFmtId="0" fontId="44" fillId="0" borderId="0" xfId="0" applyFont="1" applyAlignment="1">
      <alignment vertical="center"/>
    </xf>
    <xf numFmtId="0" fontId="45" fillId="0" borderId="2" xfId="0" applyFont="1" applyBorder="1" applyAlignment="1">
      <alignment horizontal="center" vertical="center"/>
    </xf>
    <xf numFmtId="0" fontId="45" fillId="0" borderId="2" xfId="0" applyFont="1" applyBorder="1" applyAlignment="1">
      <alignment horizontal="center" vertical="center" wrapText="1"/>
    </xf>
    <xf numFmtId="0" fontId="45" fillId="0" borderId="0" xfId="0" applyFont="1" applyAlignment="1">
      <alignment horizontal="center" vertical="center" wrapText="1"/>
    </xf>
    <xf numFmtId="0" fontId="30" fillId="2" borderId="3" xfId="0" applyFont="1" applyFill="1" applyBorder="1" applyAlignment="1" applyProtection="1">
      <alignment vertical="center"/>
      <protection locked="0"/>
    </xf>
    <xf numFmtId="0" fontId="30" fillId="2" borderId="4" xfId="0" applyFont="1" applyFill="1" applyBorder="1" applyAlignment="1" applyProtection="1">
      <alignment vertical="center"/>
      <protection locked="0"/>
    </xf>
    <xf numFmtId="0" fontId="30" fillId="2" borderId="5" xfId="0" applyFont="1" applyFill="1" applyBorder="1" applyAlignment="1" applyProtection="1">
      <alignment vertical="center"/>
      <protection locked="0"/>
    </xf>
    <xf numFmtId="0" fontId="5" fillId="0" borderId="0" xfId="0" applyFont="1" applyAlignment="1">
      <alignment horizontal="center" vertical="center" wrapText="1"/>
    </xf>
    <xf numFmtId="0" fontId="18" fillId="2" borderId="3" xfId="0" applyFont="1" applyFill="1" applyBorder="1" applyAlignment="1" applyProtection="1">
      <alignment vertical="center"/>
      <protection locked="0"/>
    </xf>
    <xf numFmtId="0" fontId="18" fillId="2" borderId="4"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0" fontId="41" fillId="0" borderId="11" xfId="2" applyFont="1" applyBorder="1" applyAlignment="1">
      <alignment horizontal="left" vertical="center" indent="1"/>
    </xf>
    <xf numFmtId="0" fontId="43" fillId="0" borderId="2" xfId="0" applyFont="1" applyBorder="1" applyAlignment="1">
      <alignment horizontal="center" vertical="center"/>
    </xf>
    <xf numFmtId="0" fontId="30" fillId="6" borderId="3" xfId="0" applyFont="1" applyFill="1" applyBorder="1" applyAlignment="1" applyProtection="1">
      <alignment horizontal="left" vertical="center"/>
      <protection locked="0"/>
    </xf>
    <xf numFmtId="0" fontId="45" fillId="0" borderId="0" xfId="0" applyFont="1"/>
    <xf numFmtId="9" fontId="45" fillId="5" borderId="0" xfId="0" applyNumberFormat="1" applyFont="1" applyFill="1" applyAlignment="1">
      <alignment horizontal="center" vertical="center"/>
    </xf>
    <xf numFmtId="0" fontId="19" fillId="3" borderId="1" xfId="0" applyFont="1" applyFill="1" applyBorder="1" applyAlignment="1">
      <alignment horizontal="left" vertical="center" wrapText="1"/>
    </xf>
    <xf numFmtId="44" fontId="47" fillId="3" borderId="1" xfId="1" applyFont="1" applyFill="1" applyBorder="1" applyAlignment="1" applyProtection="1">
      <alignment horizontal="center" vertical="center" wrapText="1"/>
    </xf>
    <xf numFmtId="9" fontId="0" fillId="0" borderId="0" xfId="0" applyNumberFormat="1"/>
    <xf numFmtId="0" fontId="41" fillId="0" borderId="12" xfId="0" applyFont="1" applyBorder="1" applyAlignment="1">
      <alignment horizontal="left" vertical="center"/>
    </xf>
    <xf numFmtId="0" fontId="41" fillId="0" borderId="7" xfId="0" applyFont="1" applyBorder="1" applyAlignment="1">
      <alignment vertical="center"/>
    </xf>
    <xf numFmtId="0" fontId="41" fillId="0" borderId="1" xfId="0" applyFont="1" applyBorder="1" applyAlignment="1">
      <alignment horizontal="left" vertical="center"/>
    </xf>
    <xf numFmtId="0" fontId="41" fillId="0" borderId="7" xfId="0" applyFont="1" applyBorder="1" applyAlignment="1">
      <alignment horizontal="left" vertical="center"/>
    </xf>
    <xf numFmtId="166" fontId="41" fillId="0" borderId="10" xfId="2" applyNumberFormat="1" applyFont="1" applyBorder="1" applyAlignment="1">
      <alignment horizontal="center" vertical="center"/>
    </xf>
    <xf numFmtId="166" fontId="41" fillId="0" borderId="13" xfId="2" applyNumberFormat="1" applyFont="1" applyBorder="1" applyAlignment="1">
      <alignment horizontal="center" vertical="center"/>
    </xf>
    <xf numFmtId="0" fontId="48" fillId="0" borderId="0" xfId="0" applyFont="1"/>
    <xf numFmtId="164" fontId="41" fillId="0" borderId="1" xfId="2" applyNumberFormat="1" applyFont="1" applyBorder="1" applyAlignment="1">
      <alignment horizontal="center"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0" fillId="0" borderId="4" xfId="0" applyBorder="1"/>
    <xf numFmtId="0" fontId="0" fillId="0" borderId="5" xfId="0" applyBorder="1"/>
    <xf numFmtId="0" fontId="16" fillId="0" borderId="1" xfId="0" applyFont="1" applyBorder="1" applyAlignment="1">
      <alignment horizontal="center" vertical="center"/>
    </xf>
    <xf numFmtId="0" fontId="18" fillId="2" borderId="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6" fillId="0" borderId="1" xfId="0" applyFont="1" applyBorder="1" applyAlignment="1">
      <alignment horizontal="center" vertical="center" wrapText="1"/>
    </xf>
    <xf numFmtId="0" fontId="4" fillId="0" borderId="1" xfId="0" applyFont="1" applyBorder="1"/>
    <xf numFmtId="0" fontId="46" fillId="0" borderId="1" xfId="0" applyFont="1" applyBorder="1" applyAlignment="1">
      <alignment horizontal="center" vertical="center" wrapText="1"/>
    </xf>
    <xf numFmtId="0" fontId="16" fillId="4"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34" fillId="0" borderId="0" xfId="0" applyFont="1" applyAlignment="1">
      <alignment horizontal="left" vertical="top" wrapText="1"/>
    </xf>
    <xf numFmtId="0" fontId="16" fillId="0" borderId="3" xfId="0" applyFont="1" applyBorder="1" applyAlignment="1">
      <alignment horizontal="left" vertical="center" indent="2"/>
    </xf>
    <xf numFmtId="0" fontId="4" fillId="0" borderId="4" xfId="0" applyFont="1" applyBorder="1" applyAlignment="1">
      <alignment horizontal="left" vertical="center" indent="2"/>
    </xf>
  </cellXfs>
  <cellStyles count="4">
    <cellStyle name="Monétaire" xfId="1" builtinId="4"/>
    <cellStyle name="Normal" xfId="0" builtinId="0"/>
    <cellStyle name="Normal 2" xfId="2" xr:uid="{C24BDB56-804A-4CD9-B793-B9BE77C5FF84}"/>
    <cellStyle name="Normal 4" xfId="3" xr:uid="{6FBD3BC2-B423-4DCE-B968-3702771ED7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665162</xdr:colOff>
      <xdr:row>74</xdr:row>
      <xdr:rowOff>390525</xdr:rowOff>
    </xdr:from>
    <xdr:to>
      <xdr:col>8</xdr:col>
      <xdr:colOff>604202</xdr:colOff>
      <xdr:row>82</xdr:row>
      <xdr:rowOff>38100</xdr:rowOff>
    </xdr:to>
    <xdr:sp macro="" textlink="">
      <xdr:nvSpPr>
        <xdr:cNvPr id="2" name="Flèche : droite 1">
          <a:extLst>
            <a:ext uri="{FF2B5EF4-FFF2-40B4-BE49-F238E27FC236}">
              <a16:creationId xmlns:a16="http://schemas.microsoft.com/office/drawing/2014/main" id="{83C69C00-5EA8-4CD2-8FF4-BC7D31E6E13C}"/>
            </a:ext>
          </a:extLst>
        </xdr:cNvPr>
        <xdr:cNvSpPr/>
      </xdr:nvSpPr>
      <xdr:spPr>
        <a:xfrm>
          <a:off x="12137072" y="20947380"/>
          <a:ext cx="3467100" cy="28460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990600</xdr:colOff>
      <xdr:row>71</xdr:row>
      <xdr:rowOff>76200</xdr:rowOff>
    </xdr:from>
    <xdr:to>
      <xdr:col>11</xdr:col>
      <xdr:colOff>1240660</xdr:colOff>
      <xdr:row>95</xdr:row>
      <xdr:rowOff>59213</xdr:rowOff>
    </xdr:to>
    <xdr:pic>
      <xdr:nvPicPr>
        <xdr:cNvPr id="4" name="Image 3">
          <a:extLst>
            <a:ext uri="{FF2B5EF4-FFF2-40B4-BE49-F238E27FC236}">
              <a16:creationId xmlns:a16="http://schemas.microsoft.com/office/drawing/2014/main" id="{503E2186-92F7-4D1E-83E1-9154DB8A580F}"/>
            </a:ext>
          </a:extLst>
        </xdr:cNvPr>
        <xdr:cNvPicPr>
          <a:picLocks noChangeAspect="1"/>
        </xdr:cNvPicPr>
      </xdr:nvPicPr>
      <xdr:blipFill>
        <a:blip xmlns:r="http://schemas.openxmlformats.org/officeDocument/2006/relationships" r:embed="rId1"/>
        <a:stretch>
          <a:fillRect/>
        </a:stretch>
      </xdr:blipFill>
      <xdr:spPr>
        <a:xfrm>
          <a:off x="15992475" y="19869150"/>
          <a:ext cx="4648705" cy="4241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2807336</xdr:colOff>
      <xdr:row>0</xdr:row>
      <xdr:rowOff>82550</xdr:rowOff>
    </xdr:from>
    <xdr:to>
      <xdr:col>1</xdr:col>
      <xdr:colOff>3819526</xdr:colOff>
      <xdr:row>3</xdr:row>
      <xdr:rowOff>172270</xdr:rowOff>
    </xdr:to>
    <xdr:pic>
      <xdr:nvPicPr>
        <xdr:cNvPr id="2" name="Image 1">
          <a:extLst>
            <a:ext uri="{FF2B5EF4-FFF2-40B4-BE49-F238E27FC236}">
              <a16:creationId xmlns:a16="http://schemas.microsoft.com/office/drawing/2014/main" id="{F5947761-BA26-4C50-9BA9-DE2573351AC1}"/>
            </a:ext>
          </a:extLst>
        </xdr:cNvPr>
        <xdr:cNvPicPr>
          <a:picLocks noChangeAspect="1"/>
        </xdr:cNvPicPr>
      </xdr:nvPicPr>
      <xdr:blipFill>
        <a:blip xmlns:r="http://schemas.openxmlformats.org/officeDocument/2006/relationships" r:embed="rId1"/>
        <a:stretch>
          <a:fillRect/>
        </a:stretch>
      </xdr:blipFill>
      <xdr:spPr>
        <a:xfrm>
          <a:off x="6131561" y="82550"/>
          <a:ext cx="1012190" cy="880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2665730</xdr:colOff>
      <xdr:row>0</xdr:row>
      <xdr:rowOff>19049</xdr:rowOff>
    </xdr:from>
    <xdr:to>
      <xdr:col>1</xdr:col>
      <xdr:colOff>3647535</xdr:colOff>
      <xdr:row>3</xdr:row>
      <xdr:rowOff>152223</xdr:rowOff>
    </xdr:to>
    <xdr:pic>
      <xdr:nvPicPr>
        <xdr:cNvPr id="2" name="Image 1">
          <a:extLst>
            <a:ext uri="{FF2B5EF4-FFF2-40B4-BE49-F238E27FC236}">
              <a16:creationId xmlns:a16="http://schemas.microsoft.com/office/drawing/2014/main" id="{7327C704-0E5A-4393-976A-697B8AC29A1D}"/>
            </a:ext>
          </a:extLst>
        </xdr:cNvPr>
        <xdr:cNvPicPr>
          <a:picLocks noChangeAspect="1"/>
        </xdr:cNvPicPr>
      </xdr:nvPicPr>
      <xdr:blipFill>
        <a:blip xmlns:r="http://schemas.openxmlformats.org/officeDocument/2006/relationships" r:embed="rId1"/>
        <a:stretch>
          <a:fillRect/>
        </a:stretch>
      </xdr:blipFill>
      <xdr:spPr>
        <a:xfrm>
          <a:off x="6704330" y="19049"/>
          <a:ext cx="981805" cy="923749"/>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4157-F099-4188-8F8C-A789CEB5849D}">
  <dimension ref="A1:AC99"/>
  <sheetViews>
    <sheetView zoomScale="80" zoomScaleNormal="80" workbookViewId="0">
      <selection activeCell="E101" sqref="E101"/>
    </sheetView>
  </sheetViews>
  <sheetFormatPr baseColWidth="10" defaultColWidth="11.453125" defaultRowHeight="14.5" x14ac:dyDescent="0.35"/>
  <cols>
    <col min="1" max="1" width="24.81640625" style="10" customWidth="1"/>
    <col min="2" max="2" width="35.81640625" style="10" customWidth="1"/>
    <col min="3" max="3" width="20.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1.4531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89" t="s">
        <v>79</v>
      </c>
      <c r="B2" s="5"/>
      <c r="C2" s="5"/>
      <c r="D2" s="2"/>
      <c r="E2" s="5"/>
      <c r="F2" s="6"/>
      <c r="G2" s="6"/>
      <c r="H2" s="3"/>
      <c r="I2" s="3"/>
      <c r="J2" s="3"/>
      <c r="AC2" s="4" t="s">
        <v>2</v>
      </c>
    </row>
    <row r="3" spans="1:29" x14ac:dyDescent="0.35">
      <c r="A3" s="7" t="s">
        <v>80</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0" x14ac:dyDescent="0.35">
      <c r="A6" s="12"/>
      <c r="B6" s="12"/>
      <c r="C6" s="12"/>
      <c r="D6" s="13"/>
      <c r="E6" s="14"/>
      <c r="F6" s="126" t="s">
        <v>72</v>
      </c>
      <c r="G6" s="126"/>
      <c r="H6" s="126"/>
      <c r="J6" s="13"/>
    </row>
    <row r="7" spans="1:29" ht="15.65" customHeight="1" x14ac:dyDescent="0.35">
      <c r="A7" s="120" t="s">
        <v>4</v>
      </c>
      <c r="B7" s="120"/>
      <c r="C7" s="120"/>
      <c r="D7" s="120"/>
      <c r="E7" s="14"/>
      <c r="F7" s="126"/>
      <c r="G7" s="126"/>
      <c r="H7" s="126"/>
      <c r="J7" s="16"/>
    </row>
    <row r="8" spans="1:29" ht="29.15" customHeight="1" x14ac:dyDescent="0.35">
      <c r="A8" s="91" t="s">
        <v>76</v>
      </c>
      <c r="B8" s="97"/>
      <c r="C8" s="98"/>
      <c r="D8" s="99"/>
      <c r="E8" s="14"/>
      <c r="F8" s="126"/>
      <c r="G8" s="126"/>
      <c r="H8" s="126"/>
      <c r="I8"/>
      <c r="J8"/>
    </row>
    <row r="9" spans="1:29" ht="29.15" customHeight="1" x14ac:dyDescent="0.35">
      <c r="A9" s="92" t="s">
        <v>74</v>
      </c>
      <c r="B9" s="121"/>
      <c r="C9" s="122"/>
      <c r="D9" s="123"/>
      <c r="E9" s="14"/>
      <c r="F9" s="14"/>
      <c r="H9" s="17"/>
      <c r="I9"/>
      <c r="J9"/>
    </row>
    <row r="10" spans="1:29" ht="15.5" x14ac:dyDescent="0.35">
      <c r="A10" s="18"/>
      <c r="B10" s="19"/>
      <c r="C10" s="19"/>
      <c r="D10" s="20"/>
      <c r="E10" s="14"/>
      <c r="F10" s="14"/>
      <c r="G10" s="17"/>
      <c r="J10" s="17"/>
    </row>
    <row r="11" spans="1:29" ht="15.5" x14ac:dyDescent="0.35">
      <c r="A11" s="120" t="s">
        <v>5</v>
      </c>
      <c r="B11" s="120"/>
      <c r="C11" s="120"/>
      <c r="D11" s="120"/>
      <c r="E11" s="14"/>
      <c r="F11" s="14"/>
      <c r="G11" s="15"/>
      <c r="J11" s="21"/>
    </row>
    <row r="12" spans="1:29" ht="15.65" customHeight="1" x14ac:dyDescent="0.35">
      <c r="A12" s="90" t="s">
        <v>6</v>
      </c>
      <c r="B12" s="93"/>
      <c r="C12" s="94"/>
      <c r="D12" s="95"/>
      <c r="E12" s="14"/>
      <c r="F12" s="14"/>
      <c r="I12"/>
      <c r="J12"/>
    </row>
    <row r="13" spans="1:29" x14ac:dyDescent="0.35">
      <c r="A13" s="17"/>
      <c r="B13" s="17"/>
      <c r="C13" s="17"/>
      <c r="D13" s="21"/>
      <c r="E13" s="17"/>
      <c r="F13" s="22"/>
      <c r="G13" s="22"/>
      <c r="H13" s="22"/>
      <c r="I13" s="9"/>
    </row>
    <row r="14" spans="1:29" ht="18" x14ac:dyDescent="0.4">
      <c r="A14" s="23" t="s">
        <v>7</v>
      </c>
      <c r="B14" s="23"/>
      <c r="C14" s="23"/>
      <c r="D14" s="24"/>
      <c r="E14" s="25"/>
      <c r="F14" s="14"/>
      <c r="G14" s="14"/>
      <c r="H14" s="14"/>
      <c r="I14" s="14"/>
      <c r="J14" s="26"/>
      <c r="K14" s="27"/>
    </row>
    <row r="15" spans="1:29" x14ac:dyDescent="0.35">
      <c r="A15" s="28" t="s">
        <v>8</v>
      </c>
      <c r="B15" s="28"/>
      <c r="C15" s="28"/>
      <c r="D15" s="29"/>
      <c r="E15" s="29"/>
      <c r="F15" s="29"/>
      <c r="G15" s="29"/>
      <c r="H15" s="30"/>
      <c r="I15" s="30"/>
    </row>
    <row r="16" spans="1:29" ht="77.5" x14ac:dyDescent="0.35">
      <c r="A16" s="31" t="s">
        <v>77</v>
      </c>
      <c r="B16" s="31" t="s">
        <v>9</v>
      </c>
      <c r="C16" s="31" t="s">
        <v>10</v>
      </c>
      <c r="D16" s="31" t="s">
        <v>11</v>
      </c>
      <c r="E16" s="31" t="s">
        <v>12</v>
      </c>
      <c r="F16" s="31" t="s">
        <v>13</v>
      </c>
      <c r="G16" s="31" t="s">
        <v>14</v>
      </c>
      <c r="H16" s="31" t="s">
        <v>73</v>
      </c>
      <c r="I16" s="32" t="s">
        <v>15</v>
      </c>
      <c r="J16" s="31" t="s">
        <v>16</v>
      </c>
      <c r="K16" s="31" t="s">
        <v>17</v>
      </c>
      <c r="L16" s="31" t="s">
        <v>18</v>
      </c>
      <c r="M16" s="31" t="s">
        <v>19</v>
      </c>
    </row>
    <row r="17" spans="1:13" ht="105.65" customHeight="1" x14ac:dyDescent="0.35">
      <c r="A17" s="33" t="s">
        <v>20</v>
      </c>
      <c r="B17" s="33" t="s">
        <v>21</v>
      </c>
      <c r="C17" s="33" t="s">
        <v>22</v>
      </c>
      <c r="D17" s="34" t="s">
        <v>23</v>
      </c>
      <c r="E17" s="34"/>
      <c r="F17" s="33" t="s">
        <v>24</v>
      </c>
      <c r="G17" s="33" t="s">
        <v>25</v>
      </c>
      <c r="H17" s="33" t="s">
        <v>26</v>
      </c>
      <c r="I17" s="33" t="s">
        <v>27</v>
      </c>
      <c r="J17" s="33" t="s">
        <v>28</v>
      </c>
      <c r="K17" s="33" t="s">
        <v>29</v>
      </c>
      <c r="L17" s="35" t="s">
        <v>30</v>
      </c>
      <c r="M17" s="33" t="s">
        <v>31</v>
      </c>
    </row>
    <row r="18" spans="1:13" ht="21" customHeight="1" x14ac:dyDescent="0.35">
      <c r="A18" s="36"/>
      <c r="B18" s="36"/>
      <c r="C18" s="36"/>
      <c r="D18" s="36"/>
      <c r="E18" s="36"/>
      <c r="F18" s="36"/>
      <c r="G18" s="37"/>
      <c r="H18" s="38"/>
      <c r="I18" s="39"/>
      <c r="J18" s="40" t="e">
        <f>$G18/$I18</f>
        <v>#DIV/0!</v>
      </c>
      <c r="K18" s="41" t="e">
        <f t="shared" ref="K18" si="0">IF(J18&lt;=10.76,$E$93,IF(AND(J18&gt;10.76,J18&lt;=27.15),$E$92,(IF(AND(J18&gt;27.15,J18&lt;=36.68),$E$91,$E$90))))</f>
        <v>#DIV/0!</v>
      </c>
      <c r="L18" s="42"/>
      <c r="M18" s="40">
        <f t="shared" ref="M18:M34" si="1">IF(L18="",0,L18*K18)</f>
        <v>0</v>
      </c>
    </row>
    <row r="19" spans="1:13" ht="21" customHeight="1" x14ac:dyDescent="0.35">
      <c r="A19" s="36"/>
      <c r="B19" s="36"/>
      <c r="C19" s="36"/>
      <c r="D19" s="36"/>
      <c r="E19" s="36"/>
      <c r="F19" s="36"/>
      <c r="G19" s="37"/>
      <c r="H19" s="38"/>
      <c r="I19" s="39"/>
      <c r="J19" s="40" t="e">
        <f>$G19/$I19</f>
        <v>#DIV/0!</v>
      </c>
      <c r="K19" s="41" t="e">
        <f t="shared" ref="K19:K34" si="2">IF(J19&lt;=10.76,$E$93,IF(AND(J19&gt;10.76,J19&lt;=27.15),$E$92,(IF(AND(J19&gt;27.15,J19&lt;=36.68),$E$91,$E$90))))</f>
        <v>#DIV/0!</v>
      </c>
      <c r="L19" s="42"/>
      <c r="M19" s="40">
        <f t="shared" si="1"/>
        <v>0</v>
      </c>
    </row>
    <row r="20" spans="1:13" ht="21" customHeight="1" x14ac:dyDescent="0.35">
      <c r="A20" s="36"/>
      <c r="B20" s="36"/>
      <c r="C20" s="36"/>
      <c r="D20" s="36"/>
      <c r="E20" s="36"/>
      <c r="F20" s="36"/>
      <c r="G20" s="37"/>
      <c r="H20" s="38"/>
      <c r="I20" s="39"/>
      <c r="J20" s="40" t="e">
        <f t="shared" ref="J20:J34" si="3">$G20/$I20</f>
        <v>#DIV/0!</v>
      </c>
      <c r="K20" s="41" t="e">
        <f t="shared" si="2"/>
        <v>#DIV/0!</v>
      </c>
      <c r="L20" s="42"/>
      <c r="M20" s="40">
        <f t="shared" si="1"/>
        <v>0</v>
      </c>
    </row>
    <row r="21" spans="1:13" ht="21" customHeight="1" x14ac:dyDescent="0.35">
      <c r="A21" s="36"/>
      <c r="B21" s="36"/>
      <c r="C21" s="36"/>
      <c r="D21" s="36"/>
      <c r="E21" s="36"/>
      <c r="F21" s="36"/>
      <c r="G21" s="37"/>
      <c r="H21" s="38"/>
      <c r="I21" s="39"/>
      <c r="J21" s="40" t="e">
        <f t="shared" si="3"/>
        <v>#DIV/0!</v>
      </c>
      <c r="K21" s="41" t="e">
        <f t="shared" si="2"/>
        <v>#DIV/0!</v>
      </c>
      <c r="L21" s="42"/>
      <c r="M21" s="40">
        <f t="shared" si="1"/>
        <v>0</v>
      </c>
    </row>
    <row r="22" spans="1:13" ht="21" customHeight="1" x14ac:dyDescent="0.35">
      <c r="A22" s="36"/>
      <c r="B22" s="36"/>
      <c r="C22" s="36"/>
      <c r="D22" s="36"/>
      <c r="E22" s="36"/>
      <c r="F22" s="36"/>
      <c r="G22" s="37"/>
      <c r="H22" s="38"/>
      <c r="I22" s="39"/>
      <c r="J22" s="40" t="e">
        <f t="shared" si="3"/>
        <v>#DIV/0!</v>
      </c>
      <c r="K22" s="41" t="e">
        <f t="shared" si="2"/>
        <v>#DIV/0!</v>
      </c>
      <c r="L22" s="42"/>
      <c r="M22" s="40">
        <f t="shared" si="1"/>
        <v>0</v>
      </c>
    </row>
    <row r="23" spans="1:13" ht="21" customHeight="1" x14ac:dyDescent="0.35">
      <c r="A23" s="36"/>
      <c r="B23" s="36"/>
      <c r="C23" s="36"/>
      <c r="D23" s="36"/>
      <c r="E23" s="36"/>
      <c r="F23" s="36"/>
      <c r="G23" s="37"/>
      <c r="H23" s="38"/>
      <c r="I23" s="39"/>
      <c r="J23" s="40" t="e">
        <f t="shared" si="3"/>
        <v>#DIV/0!</v>
      </c>
      <c r="K23" s="41" t="e">
        <f t="shared" si="2"/>
        <v>#DIV/0!</v>
      </c>
      <c r="L23" s="42"/>
      <c r="M23" s="40">
        <f t="shared" si="1"/>
        <v>0</v>
      </c>
    </row>
    <row r="24" spans="1:13" ht="21" customHeight="1" x14ac:dyDescent="0.35">
      <c r="A24" s="36"/>
      <c r="B24" s="36"/>
      <c r="C24" s="36"/>
      <c r="D24" s="36"/>
      <c r="E24" s="36"/>
      <c r="F24" s="36"/>
      <c r="G24" s="37"/>
      <c r="H24" s="38"/>
      <c r="I24" s="39"/>
      <c r="J24" s="40" t="e">
        <f>$G18/$I24</f>
        <v>#DIV/0!</v>
      </c>
      <c r="K24" s="41" t="e">
        <f t="shared" si="2"/>
        <v>#DIV/0!</v>
      </c>
      <c r="L24" s="42"/>
      <c r="M24" s="40">
        <f t="shared" si="1"/>
        <v>0</v>
      </c>
    </row>
    <row r="25" spans="1:13" ht="21" customHeight="1" x14ac:dyDescent="0.35">
      <c r="A25" s="36"/>
      <c r="B25" s="36"/>
      <c r="C25" s="36"/>
      <c r="D25" s="36"/>
      <c r="E25" s="36"/>
      <c r="F25" s="36"/>
      <c r="G25" s="37"/>
      <c r="H25" s="38"/>
      <c r="I25" s="39"/>
      <c r="J25" s="40" t="e">
        <f t="shared" si="3"/>
        <v>#DIV/0!</v>
      </c>
      <c r="K25" s="41" t="e">
        <f t="shared" si="2"/>
        <v>#DIV/0!</v>
      </c>
      <c r="L25" s="42"/>
      <c r="M25" s="40">
        <f t="shared" si="1"/>
        <v>0</v>
      </c>
    </row>
    <row r="26" spans="1:13" ht="21" customHeight="1" x14ac:dyDescent="0.35">
      <c r="A26" s="36"/>
      <c r="B26" s="36"/>
      <c r="C26" s="36"/>
      <c r="D26" s="36"/>
      <c r="E26" s="36"/>
      <c r="F26" s="36"/>
      <c r="G26" s="37"/>
      <c r="H26" s="38"/>
      <c r="I26" s="39"/>
      <c r="J26" s="40" t="e">
        <f t="shared" si="3"/>
        <v>#DIV/0!</v>
      </c>
      <c r="K26" s="41" t="e">
        <f t="shared" si="2"/>
        <v>#DIV/0!</v>
      </c>
      <c r="L26" s="42"/>
      <c r="M26" s="40">
        <f t="shared" si="1"/>
        <v>0</v>
      </c>
    </row>
    <row r="27" spans="1:13" ht="21" customHeight="1" x14ac:dyDescent="0.35">
      <c r="A27" s="36"/>
      <c r="B27" s="36"/>
      <c r="C27" s="36"/>
      <c r="D27" s="36"/>
      <c r="E27" s="36"/>
      <c r="F27" s="36"/>
      <c r="G27" s="37"/>
      <c r="H27" s="38"/>
      <c r="I27" s="39"/>
      <c r="J27" s="40" t="e">
        <f t="shared" si="3"/>
        <v>#DIV/0!</v>
      </c>
      <c r="K27" s="41" t="e">
        <f t="shared" si="2"/>
        <v>#DIV/0!</v>
      </c>
      <c r="L27" s="42"/>
      <c r="M27" s="40">
        <f t="shared" si="1"/>
        <v>0</v>
      </c>
    </row>
    <row r="28" spans="1:13" ht="21" customHeight="1" x14ac:dyDescent="0.35">
      <c r="A28" s="36"/>
      <c r="B28" s="36"/>
      <c r="C28" s="36"/>
      <c r="D28" s="36"/>
      <c r="E28" s="36"/>
      <c r="F28" s="36"/>
      <c r="G28" s="37"/>
      <c r="H28" s="38"/>
      <c r="I28" s="39"/>
      <c r="J28" s="40" t="e">
        <f t="shared" si="3"/>
        <v>#DIV/0!</v>
      </c>
      <c r="K28" s="41" t="e">
        <f t="shared" si="2"/>
        <v>#DIV/0!</v>
      </c>
      <c r="L28" s="42"/>
      <c r="M28" s="40">
        <f t="shared" si="1"/>
        <v>0</v>
      </c>
    </row>
    <row r="29" spans="1:13" ht="21" customHeight="1" x14ac:dyDescent="0.35">
      <c r="A29" s="36"/>
      <c r="B29" s="36"/>
      <c r="C29" s="36"/>
      <c r="D29" s="36"/>
      <c r="E29" s="36"/>
      <c r="F29" s="36"/>
      <c r="G29" s="37"/>
      <c r="H29" s="38"/>
      <c r="I29" s="39"/>
      <c r="J29" s="40" t="e">
        <f t="shared" si="3"/>
        <v>#DIV/0!</v>
      </c>
      <c r="K29" s="41" t="e">
        <f t="shared" si="2"/>
        <v>#DIV/0!</v>
      </c>
      <c r="L29" s="42"/>
      <c r="M29" s="40">
        <f t="shared" si="1"/>
        <v>0</v>
      </c>
    </row>
    <row r="30" spans="1:13" ht="21" customHeight="1" x14ac:dyDescent="0.35">
      <c r="A30" s="36"/>
      <c r="B30" s="36"/>
      <c r="C30" s="36"/>
      <c r="D30" s="36"/>
      <c r="E30" s="36"/>
      <c r="F30" s="36"/>
      <c r="G30" s="37"/>
      <c r="H30" s="38"/>
      <c r="I30" s="39"/>
      <c r="J30" s="40" t="e">
        <f t="shared" si="3"/>
        <v>#DIV/0!</v>
      </c>
      <c r="K30" s="41" t="e">
        <f t="shared" si="2"/>
        <v>#DIV/0!</v>
      </c>
      <c r="L30" s="42"/>
      <c r="M30" s="40">
        <f t="shared" si="1"/>
        <v>0</v>
      </c>
    </row>
    <row r="31" spans="1:13" ht="21" customHeight="1" x14ac:dyDescent="0.35">
      <c r="A31" s="36"/>
      <c r="B31" s="36"/>
      <c r="C31" s="36"/>
      <c r="D31" s="36"/>
      <c r="E31" s="36"/>
      <c r="F31" s="36"/>
      <c r="G31" s="37"/>
      <c r="H31" s="38"/>
      <c r="I31" s="39"/>
      <c r="J31" s="40" t="e">
        <f t="shared" si="3"/>
        <v>#DIV/0!</v>
      </c>
      <c r="K31" s="41" t="e">
        <f t="shared" si="2"/>
        <v>#DIV/0!</v>
      </c>
      <c r="L31" s="42"/>
      <c r="M31" s="40">
        <f t="shared" si="1"/>
        <v>0</v>
      </c>
    </row>
    <row r="32" spans="1:13" ht="21" customHeight="1" x14ac:dyDescent="0.35">
      <c r="A32" s="36"/>
      <c r="B32" s="36"/>
      <c r="C32" s="36"/>
      <c r="D32" s="36"/>
      <c r="E32" s="36"/>
      <c r="F32" s="36"/>
      <c r="G32" s="37"/>
      <c r="H32" s="38"/>
      <c r="I32" s="39"/>
      <c r="J32" s="40" t="e">
        <f t="shared" si="3"/>
        <v>#DIV/0!</v>
      </c>
      <c r="K32" s="41" t="e">
        <f t="shared" si="2"/>
        <v>#DIV/0!</v>
      </c>
      <c r="L32" s="42"/>
      <c r="M32" s="40">
        <f t="shared" si="1"/>
        <v>0</v>
      </c>
    </row>
    <row r="33" spans="1:13" ht="21" customHeight="1" x14ac:dyDescent="0.35">
      <c r="A33" s="36"/>
      <c r="B33" s="36"/>
      <c r="C33" s="36"/>
      <c r="D33" s="36"/>
      <c r="E33" s="36"/>
      <c r="F33" s="36"/>
      <c r="G33" s="37"/>
      <c r="H33" s="38"/>
      <c r="I33" s="39"/>
      <c r="J33" s="40" t="e">
        <f t="shared" si="3"/>
        <v>#DIV/0!</v>
      </c>
      <c r="K33" s="41" t="e">
        <f t="shared" si="2"/>
        <v>#DIV/0!</v>
      </c>
      <c r="L33" s="42"/>
      <c r="M33" s="40">
        <f t="shared" si="1"/>
        <v>0</v>
      </c>
    </row>
    <row r="34" spans="1:13" ht="21" customHeight="1" x14ac:dyDescent="0.35">
      <c r="A34" s="36"/>
      <c r="B34" s="36"/>
      <c r="C34" s="36"/>
      <c r="D34" s="36"/>
      <c r="E34" s="36"/>
      <c r="F34" s="36"/>
      <c r="G34" s="37"/>
      <c r="H34" s="38"/>
      <c r="I34" s="39"/>
      <c r="J34" s="40" t="e">
        <f t="shared" si="3"/>
        <v>#DIV/0!</v>
      </c>
      <c r="K34" s="41" t="e">
        <f t="shared" si="2"/>
        <v>#DIV/0!</v>
      </c>
      <c r="L34" s="42"/>
      <c r="M34" s="40">
        <f t="shared" si="1"/>
        <v>0</v>
      </c>
    </row>
    <row r="35" spans="1:13" x14ac:dyDescent="0.35">
      <c r="A35" s="29"/>
      <c r="B35" s="29"/>
      <c r="C35" s="29"/>
      <c r="G35" s="29"/>
      <c r="H35" s="29"/>
      <c r="I35" s="29"/>
      <c r="L35" s="10"/>
      <c r="M35" s="43">
        <f>SUM(M18:M34)</f>
        <v>0</v>
      </c>
    </row>
    <row r="36" spans="1:13" x14ac:dyDescent="0.35">
      <c r="A36" s="29"/>
      <c r="B36" s="29"/>
      <c r="C36" s="29"/>
      <c r="G36" s="29"/>
      <c r="H36" s="29"/>
      <c r="I36" s="29"/>
      <c r="L36" s="10"/>
    </row>
    <row r="37" spans="1:13" x14ac:dyDescent="0.35">
      <c r="A37" s="29"/>
      <c r="B37" s="29"/>
      <c r="C37" s="29"/>
      <c r="G37" s="29"/>
      <c r="H37" s="29"/>
      <c r="I37" s="29"/>
      <c r="L37" s="10"/>
    </row>
    <row r="38" spans="1:13" ht="18" x14ac:dyDescent="0.35">
      <c r="A38" s="44" t="s">
        <v>32</v>
      </c>
      <c r="B38" s="44"/>
      <c r="C38" s="44"/>
      <c r="G38" s="29"/>
      <c r="H38" s="29"/>
      <c r="I38" s="45"/>
      <c r="J38" s="46"/>
    </row>
    <row r="39" spans="1:13" ht="15.5" x14ac:dyDescent="0.35">
      <c r="A39" s="124" t="s">
        <v>33</v>
      </c>
      <c r="B39" s="124"/>
      <c r="C39" s="124"/>
      <c r="D39" s="125"/>
      <c r="E39" s="47">
        <f>M35*15%</f>
        <v>0</v>
      </c>
      <c r="G39" s="45"/>
      <c r="J39" s="48"/>
    </row>
    <row r="40" spans="1:13" ht="18" x14ac:dyDescent="0.4">
      <c r="A40" s="46"/>
      <c r="B40" s="46"/>
      <c r="C40" s="46"/>
      <c r="D40" s="49"/>
      <c r="E40" s="45"/>
    </row>
    <row r="41" spans="1:13" ht="18" x14ac:dyDescent="0.4">
      <c r="A41" s="46"/>
      <c r="B41" s="46"/>
      <c r="C41" s="46"/>
      <c r="D41" s="49"/>
      <c r="E41" s="45"/>
    </row>
    <row r="42" spans="1:13" ht="18" x14ac:dyDescent="0.35">
      <c r="A42" s="44" t="s">
        <v>34</v>
      </c>
      <c r="B42" s="44"/>
      <c r="C42" s="44"/>
      <c r="D42" s="21"/>
      <c r="E42" s="17"/>
      <c r="F42" s="22"/>
      <c r="G42" s="22"/>
      <c r="H42" s="22"/>
      <c r="I42" s="22"/>
      <c r="J42" s="22"/>
    </row>
    <row r="43" spans="1:13" x14ac:dyDescent="0.35">
      <c r="A43" s="28" t="s">
        <v>8</v>
      </c>
      <c r="B43" s="28"/>
      <c r="C43" s="28"/>
      <c r="D43" s="21"/>
      <c r="E43" s="17"/>
      <c r="F43" s="22"/>
      <c r="G43" s="22"/>
      <c r="H43" s="22"/>
      <c r="I43" s="22"/>
      <c r="J43" s="22"/>
    </row>
    <row r="44" spans="1:13" ht="50.25" customHeight="1" x14ac:dyDescent="0.35">
      <c r="A44" s="127" t="s">
        <v>35</v>
      </c>
      <c r="B44" s="50" t="s">
        <v>36</v>
      </c>
      <c r="C44" s="31" t="s">
        <v>10</v>
      </c>
      <c r="D44" s="50" t="s">
        <v>37</v>
      </c>
      <c r="E44" s="50" t="s">
        <v>38</v>
      </c>
      <c r="F44" s="50" t="s">
        <v>39</v>
      </c>
      <c r="G44" s="50" t="s">
        <v>40</v>
      </c>
      <c r="H44" s="50" t="s">
        <v>41</v>
      </c>
      <c r="I44" s="50" t="s">
        <v>19</v>
      </c>
      <c r="J44" s="50" t="s">
        <v>42</v>
      </c>
    </row>
    <row r="45" spans="1:13" ht="51" customHeight="1" x14ac:dyDescent="0.35">
      <c r="A45" s="128"/>
      <c r="B45" s="51" t="s">
        <v>43</v>
      </c>
      <c r="C45" s="33" t="s">
        <v>22</v>
      </c>
      <c r="D45" s="52" t="s">
        <v>44</v>
      </c>
      <c r="E45" s="52" t="s">
        <v>45</v>
      </c>
      <c r="F45" s="52"/>
      <c r="G45" s="129" t="s">
        <v>46</v>
      </c>
      <c r="H45" s="129"/>
      <c r="I45" s="53"/>
      <c r="J45" s="53"/>
    </row>
    <row r="46" spans="1:13" x14ac:dyDescent="0.35">
      <c r="A46" s="54"/>
      <c r="B46" s="54"/>
      <c r="C46" s="55"/>
      <c r="D46" s="55"/>
      <c r="E46" s="55"/>
      <c r="F46" s="37"/>
      <c r="G46" s="37"/>
      <c r="H46" s="37"/>
      <c r="I46" s="40">
        <f>IF(H46="Oui",F46,F46+G46)</f>
        <v>0</v>
      </c>
      <c r="J46" s="55"/>
    </row>
    <row r="47" spans="1:13" x14ac:dyDescent="0.35">
      <c r="A47" s="54"/>
      <c r="B47" s="54"/>
      <c r="C47" s="55"/>
      <c r="D47" s="55"/>
      <c r="E47" s="55"/>
      <c r="F47" s="37"/>
      <c r="G47" s="37"/>
      <c r="H47" s="37"/>
      <c r="I47" s="40">
        <f t="shared" ref="I47:I66" si="4">IF(H47="Oui",F47,F47+G47)</f>
        <v>0</v>
      </c>
      <c r="J47" s="55"/>
    </row>
    <row r="48" spans="1:13" x14ac:dyDescent="0.35">
      <c r="A48" s="54"/>
      <c r="B48" s="54"/>
      <c r="C48" s="55"/>
      <c r="D48" s="55"/>
      <c r="E48" s="55"/>
      <c r="F48" s="37"/>
      <c r="G48" s="37"/>
      <c r="H48" s="37"/>
      <c r="I48" s="40">
        <f t="shared" si="4"/>
        <v>0</v>
      </c>
      <c r="J48" s="55"/>
    </row>
    <row r="49" spans="1:10" x14ac:dyDescent="0.35">
      <c r="A49" s="54"/>
      <c r="B49" s="54"/>
      <c r="C49" s="55"/>
      <c r="D49" s="55"/>
      <c r="E49" s="55"/>
      <c r="F49" s="37"/>
      <c r="G49" s="37"/>
      <c r="H49" s="37"/>
      <c r="I49" s="40">
        <f t="shared" si="4"/>
        <v>0</v>
      </c>
      <c r="J49" s="55"/>
    </row>
    <row r="50" spans="1:10" x14ac:dyDescent="0.35">
      <c r="A50" s="54"/>
      <c r="B50" s="54"/>
      <c r="C50" s="55"/>
      <c r="D50" s="55"/>
      <c r="E50" s="55"/>
      <c r="F50" s="37"/>
      <c r="G50" s="37"/>
      <c r="H50" s="37"/>
      <c r="I50" s="40">
        <f t="shared" si="4"/>
        <v>0</v>
      </c>
      <c r="J50" s="55"/>
    </row>
    <row r="51" spans="1:10" x14ac:dyDescent="0.35">
      <c r="A51" s="54"/>
      <c r="B51" s="54"/>
      <c r="C51" s="55"/>
      <c r="D51" s="55"/>
      <c r="E51" s="55"/>
      <c r="F51" s="37"/>
      <c r="G51" s="37"/>
      <c r="H51" s="37"/>
      <c r="I51" s="40">
        <f t="shared" si="4"/>
        <v>0</v>
      </c>
      <c r="J51" s="55"/>
    </row>
    <row r="52" spans="1:10" x14ac:dyDescent="0.35">
      <c r="A52" s="54"/>
      <c r="B52" s="54"/>
      <c r="C52" s="55"/>
      <c r="D52" s="55"/>
      <c r="E52" s="55"/>
      <c r="F52" s="37"/>
      <c r="G52" s="37"/>
      <c r="H52" s="37"/>
      <c r="I52" s="40">
        <f t="shared" si="4"/>
        <v>0</v>
      </c>
      <c r="J52" s="55"/>
    </row>
    <row r="53" spans="1:10" x14ac:dyDescent="0.35">
      <c r="A53" s="54"/>
      <c r="B53" s="54"/>
      <c r="C53" s="55"/>
      <c r="D53" s="55"/>
      <c r="E53" s="55"/>
      <c r="F53" s="37"/>
      <c r="G53" s="37"/>
      <c r="H53" s="37"/>
      <c r="I53" s="40">
        <f t="shared" si="4"/>
        <v>0</v>
      </c>
      <c r="J53" s="55"/>
    </row>
    <row r="54" spans="1:10" x14ac:dyDescent="0.35">
      <c r="A54" s="54"/>
      <c r="B54" s="54"/>
      <c r="C54" s="55"/>
      <c r="D54" s="55"/>
      <c r="E54" s="55"/>
      <c r="F54" s="37"/>
      <c r="G54" s="37"/>
      <c r="H54" s="37"/>
      <c r="I54" s="40">
        <f t="shared" si="4"/>
        <v>0</v>
      </c>
      <c r="J54" s="55"/>
    </row>
    <row r="55" spans="1:10" x14ac:dyDescent="0.35">
      <c r="A55" s="54"/>
      <c r="B55" s="54"/>
      <c r="C55" s="55"/>
      <c r="D55" s="55"/>
      <c r="E55" s="55"/>
      <c r="F55" s="37"/>
      <c r="G55" s="37"/>
      <c r="H55" s="37"/>
      <c r="I55" s="40">
        <f t="shared" si="4"/>
        <v>0</v>
      </c>
      <c r="J55" s="55"/>
    </row>
    <row r="56" spans="1:10" x14ac:dyDescent="0.35">
      <c r="A56" s="54"/>
      <c r="B56" s="54"/>
      <c r="C56" s="55"/>
      <c r="D56" s="55"/>
      <c r="E56" s="55"/>
      <c r="F56" s="37"/>
      <c r="G56" s="37"/>
      <c r="H56" s="37"/>
      <c r="I56" s="40">
        <f t="shared" si="4"/>
        <v>0</v>
      </c>
      <c r="J56" s="55"/>
    </row>
    <row r="57" spans="1:10" x14ac:dyDescent="0.35">
      <c r="A57" s="54"/>
      <c r="B57" s="54"/>
      <c r="C57" s="55"/>
      <c r="D57" s="55"/>
      <c r="E57" s="55"/>
      <c r="F57" s="37"/>
      <c r="G57" s="37"/>
      <c r="H57" s="37"/>
      <c r="I57" s="40">
        <f t="shared" si="4"/>
        <v>0</v>
      </c>
      <c r="J57" s="55"/>
    </row>
    <row r="58" spans="1:10" x14ac:dyDescent="0.35">
      <c r="A58" s="54"/>
      <c r="B58" s="54"/>
      <c r="C58" s="55"/>
      <c r="D58" s="55"/>
      <c r="E58" s="55"/>
      <c r="F58" s="37"/>
      <c r="G58" s="37"/>
      <c r="H58" s="37"/>
      <c r="I58" s="40">
        <f t="shared" si="4"/>
        <v>0</v>
      </c>
      <c r="J58" s="55"/>
    </row>
    <row r="59" spans="1:10" x14ac:dyDescent="0.35">
      <c r="A59" s="54"/>
      <c r="B59" s="54"/>
      <c r="C59" s="55"/>
      <c r="D59" s="55"/>
      <c r="E59" s="55"/>
      <c r="F59" s="37"/>
      <c r="G59" s="37"/>
      <c r="H59" s="37"/>
      <c r="I59" s="40">
        <f t="shared" si="4"/>
        <v>0</v>
      </c>
      <c r="J59" s="55"/>
    </row>
    <row r="60" spans="1:10" x14ac:dyDescent="0.35">
      <c r="A60" s="54"/>
      <c r="B60" s="54"/>
      <c r="C60" s="55"/>
      <c r="D60" s="55"/>
      <c r="E60" s="55"/>
      <c r="F60" s="37"/>
      <c r="G60" s="37"/>
      <c r="H60" s="37"/>
      <c r="I60" s="40">
        <f t="shared" si="4"/>
        <v>0</v>
      </c>
      <c r="J60" s="55"/>
    </row>
    <row r="61" spans="1:10" x14ac:dyDescent="0.35">
      <c r="A61" s="54"/>
      <c r="B61" s="54"/>
      <c r="C61" s="55"/>
      <c r="D61" s="55"/>
      <c r="E61" s="55"/>
      <c r="F61" s="37"/>
      <c r="G61" s="37"/>
      <c r="H61" s="37"/>
      <c r="I61" s="40">
        <f t="shared" si="4"/>
        <v>0</v>
      </c>
      <c r="J61" s="55"/>
    </row>
    <row r="62" spans="1:10" x14ac:dyDescent="0.35">
      <c r="A62" s="54"/>
      <c r="B62" s="54"/>
      <c r="C62" s="55"/>
      <c r="D62" s="55"/>
      <c r="E62" s="55"/>
      <c r="F62" s="37"/>
      <c r="G62" s="37"/>
      <c r="H62" s="37"/>
      <c r="I62" s="40">
        <f t="shared" si="4"/>
        <v>0</v>
      </c>
      <c r="J62" s="55"/>
    </row>
    <row r="63" spans="1:10" x14ac:dyDescent="0.35">
      <c r="A63" s="54"/>
      <c r="B63" s="54"/>
      <c r="C63" s="55"/>
      <c r="D63" s="55"/>
      <c r="E63" s="55"/>
      <c r="F63" s="37"/>
      <c r="G63" s="37"/>
      <c r="H63" s="37"/>
      <c r="I63" s="40">
        <f t="shared" si="4"/>
        <v>0</v>
      </c>
      <c r="J63" s="55"/>
    </row>
    <row r="64" spans="1:10" x14ac:dyDescent="0.35">
      <c r="A64" s="54"/>
      <c r="B64" s="54"/>
      <c r="C64" s="55"/>
      <c r="D64" s="55"/>
      <c r="E64" s="55"/>
      <c r="F64" s="37"/>
      <c r="G64" s="37"/>
      <c r="H64" s="37"/>
      <c r="I64" s="40">
        <f t="shared" si="4"/>
        <v>0</v>
      </c>
      <c r="J64" s="55"/>
    </row>
    <row r="65" spans="1:10" x14ac:dyDescent="0.35">
      <c r="A65" s="54"/>
      <c r="B65" s="54"/>
      <c r="C65" s="55"/>
      <c r="D65" s="55"/>
      <c r="E65" s="55"/>
      <c r="F65" s="37"/>
      <c r="G65" s="37"/>
      <c r="H65" s="37"/>
      <c r="I65" s="40">
        <f t="shared" si="4"/>
        <v>0</v>
      </c>
      <c r="J65" s="55"/>
    </row>
    <row r="66" spans="1:10" x14ac:dyDescent="0.35">
      <c r="A66" s="54"/>
      <c r="B66" s="54"/>
      <c r="C66" s="55"/>
      <c r="D66" s="55"/>
      <c r="E66" s="55"/>
      <c r="F66" s="37"/>
      <c r="G66" s="37"/>
      <c r="H66" s="37"/>
      <c r="I66" s="40">
        <f t="shared" si="4"/>
        <v>0</v>
      </c>
      <c r="J66" s="55"/>
    </row>
    <row r="67" spans="1:10" ht="18" x14ac:dyDescent="0.4">
      <c r="A67" s="46"/>
      <c r="B67" s="46"/>
      <c r="C67" s="46"/>
      <c r="D67" s="49"/>
      <c r="E67" s="45"/>
      <c r="F67" s="56">
        <f>SUM(F46:F66)</f>
        <v>0</v>
      </c>
      <c r="G67" s="56">
        <f>SUM(G46:G66)</f>
        <v>0</v>
      </c>
      <c r="H67" s="56"/>
      <c r="I67" s="56">
        <f>SUM(I46:I66)</f>
        <v>0</v>
      </c>
      <c r="J67"/>
    </row>
    <row r="68" spans="1:10" ht="18" x14ac:dyDescent="0.4">
      <c r="D68" s="49"/>
      <c r="E68" s="45"/>
      <c r="J68"/>
    </row>
    <row r="71" spans="1:10" ht="18" x14ac:dyDescent="0.4">
      <c r="A71" s="23" t="s">
        <v>47</v>
      </c>
      <c r="B71" s="23"/>
      <c r="C71" s="23"/>
      <c r="E71" s="57"/>
    </row>
    <row r="74" spans="1:10" ht="32.25" customHeight="1" x14ac:dyDescent="0.35">
      <c r="A74" s="116" t="s">
        <v>48</v>
      </c>
      <c r="B74" s="117"/>
      <c r="C74" s="117"/>
      <c r="D74" s="118"/>
      <c r="E74" s="119"/>
      <c r="F74" s="58">
        <f>M35</f>
        <v>0</v>
      </c>
    </row>
    <row r="75" spans="1:10" ht="32.25" customHeight="1" x14ac:dyDescent="0.35">
      <c r="A75" s="116" t="s">
        <v>32</v>
      </c>
      <c r="B75" s="117"/>
      <c r="C75" s="117"/>
      <c r="D75" s="118"/>
      <c r="E75" s="119"/>
      <c r="F75" s="58">
        <f>E39</f>
        <v>0</v>
      </c>
    </row>
    <row r="76" spans="1:10" ht="32.25" customHeight="1" x14ac:dyDescent="0.35">
      <c r="A76" s="116" t="s">
        <v>49</v>
      </c>
      <c r="B76" s="117"/>
      <c r="C76" s="117"/>
      <c r="D76" s="118"/>
      <c r="E76" s="119"/>
      <c r="F76" s="58">
        <f>SUMIF($A$46:$A$66,"Matériels",$I$46:$I$66)</f>
        <v>0</v>
      </c>
    </row>
    <row r="77" spans="1:10" ht="32.25" customHeight="1" x14ac:dyDescent="0.35">
      <c r="A77" s="59" t="s">
        <v>50</v>
      </c>
      <c r="B77" s="60"/>
      <c r="C77" s="60"/>
      <c r="D77" s="60"/>
      <c r="E77" s="61"/>
      <c r="F77" s="58">
        <f>SUMIF($A$46:$A$66,"Consommables",$I$46:$I$66)</f>
        <v>0</v>
      </c>
    </row>
    <row r="78" spans="1:10" ht="32.25" customHeight="1" x14ac:dyDescent="0.35">
      <c r="A78" s="116" t="s">
        <v>51</v>
      </c>
      <c r="B78" s="117"/>
      <c r="C78" s="117"/>
      <c r="D78" s="118"/>
      <c r="E78" s="119"/>
      <c r="F78" s="58">
        <f>SUMIF($A$46:$A$66,"Etudes et conception",$I$46:$I$66)</f>
        <v>0</v>
      </c>
    </row>
    <row r="79" spans="1:10" ht="32.25" customHeight="1" x14ac:dyDescent="0.35">
      <c r="A79" s="116" t="s">
        <v>52</v>
      </c>
      <c r="B79" s="117"/>
      <c r="C79" s="117"/>
      <c r="D79" s="117"/>
      <c r="E79" s="130"/>
      <c r="F79" s="58">
        <f>SUMIF($A$46:$A$66,"Communication et évènementiel",$I$46:$I$66)</f>
        <v>0</v>
      </c>
    </row>
    <row r="80" spans="1:10" ht="32.25" customHeight="1" x14ac:dyDescent="0.35">
      <c r="A80" s="116" t="s">
        <v>53</v>
      </c>
      <c r="B80" s="117"/>
      <c r="C80" s="117"/>
      <c r="D80" s="117"/>
      <c r="E80" s="130"/>
      <c r="F80" s="58">
        <f>SUMIF($A$46:$A$66,"Informatique",$I$46:$I$66)</f>
        <v>0</v>
      </c>
    </row>
    <row r="81" spans="1:29" ht="32.25" customHeight="1" x14ac:dyDescent="0.35">
      <c r="A81" s="116" t="s">
        <v>54</v>
      </c>
      <c r="B81" s="117"/>
      <c r="C81" s="117"/>
      <c r="D81" s="117"/>
      <c r="E81" s="130"/>
      <c r="F81" s="58">
        <f>SUMIF($A$46:$A$66,"Autres prestations de service",$I$46:$I$66)</f>
        <v>0</v>
      </c>
    </row>
    <row r="82" spans="1:29" ht="32.25" customHeight="1" x14ac:dyDescent="0.35">
      <c r="A82" s="116" t="s">
        <v>55</v>
      </c>
      <c r="B82" s="117"/>
      <c r="C82" s="117"/>
      <c r="D82" s="118"/>
      <c r="E82" s="119"/>
      <c r="F82" s="58">
        <f>SUM(F74:F81)</f>
        <v>0</v>
      </c>
    </row>
    <row r="85" spans="1:29" x14ac:dyDescent="0.35">
      <c r="D85" s="62"/>
      <c r="E85" s="62"/>
    </row>
    <row r="86" spans="1:29" ht="46.75" customHeight="1" x14ac:dyDescent="0.35">
      <c r="A86" s="131" t="s">
        <v>56</v>
      </c>
      <c r="B86" s="131"/>
      <c r="C86" s="131"/>
      <c r="D86" s="131"/>
      <c r="E86" s="131"/>
      <c r="F86" s="131"/>
    </row>
    <row r="88" spans="1:29" ht="18.5" x14ac:dyDescent="0.45">
      <c r="A88" s="63" t="s">
        <v>57</v>
      </c>
      <c r="B88" s="63"/>
      <c r="C88" s="63"/>
    </row>
    <row r="89" spans="1:29" s="10" customFormat="1" x14ac:dyDescent="0.35">
      <c r="A89" s="64" t="s">
        <v>58</v>
      </c>
      <c r="B89" s="64"/>
      <c r="C89" s="64"/>
      <c r="K89"/>
      <c r="L89"/>
      <c r="M89"/>
      <c r="N89"/>
      <c r="O89"/>
      <c r="P89"/>
      <c r="Q89"/>
      <c r="R89"/>
      <c r="S89"/>
      <c r="T89"/>
      <c r="U89"/>
      <c r="V89"/>
      <c r="W89"/>
      <c r="X89"/>
      <c r="Y89"/>
      <c r="Z89"/>
      <c r="AA89"/>
      <c r="AB89"/>
      <c r="AC89"/>
    </row>
    <row r="90" spans="1:29" s="10" customFormat="1" x14ac:dyDescent="0.35">
      <c r="A90" s="65" t="s">
        <v>59</v>
      </c>
      <c r="B90" s="65"/>
      <c r="C90" s="65"/>
      <c r="D90" s="66" t="s">
        <v>60</v>
      </c>
      <c r="E90" s="67">
        <v>43.95</v>
      </c>
      <c r="K90"/>
      <c r="L90"/>
      <c r="M90"/>
      <c r="N90"/>
      <c r="O90"/>
      <c r="P90"/>
      <c r="Q90"/>
      <c r="R90"/>
      <c r="S90"/>
      <c r="T90"/>
      <c r="U90"/>
      <c r="V90"/>
      <c r="W90"/>
      <c r="X90"/>
      <c r="Y90"/>
      <c r="Z90"/>
      <c r="AA90"/>
      <c r="AB90"/>
      <c r="AC90"/>
    </row>
    <row r="91" spans="1:29" s="10" customFormat="1" x14ac:dyDescent="0.35">
      <c r="A91" s="65" t="s">
        <v>61</v>
      </c>
      <c r="B91" s="65"/>
      <c r="C91" s="65"/>
      <c r="D91" s="66" t="s">
        <v>62</v>
      </c>
      <c r="E91" s="67">
        <v>31.45</v>
      </c>
      <c r="K91"/>
      <c r="L91"/>
      <c r="M91"/>
      <c r="N91"/>
      <c r="O91"/>
      <c r="P91"/>
      <c r="Q91"/>
      <c r="R91"/>
      <c r="S91"/>
      <c r="T91"/>
      <c r="U91"/>
      <c r="V91"/>
      <c r="W91"/>
      <c r="X91"/>
      <c r="Y91"/>
      <c r="Z91"/>
      <c r="AA91"/>
      <c r="AB91"/>
      <c r="AC91"/>
    </row>
    <row r="92" spans="1:29" s="10" customFormat="1" x14ac:dyDescent="0.35">
      <c r="A92" s="65" t="s">
        <v>63</v>
      </c>
      <c r="B92" s="65"/>
      <c r="C92" s="65"/>
      <c r="D92" s="66" t="s">
        <v>64</v>
      </c>
      <c r="E92" s="67">
        <v>22.09</v>
      </c>
      <c r="K92"/>
      <c r="L92"/>
      <c r="M92"/>
      <c r="N92"/>
      <c r="O92"/>
      <c r="P92"/>
      <c r="Q92"/>
      <c r="R92"/>
      <c r="S92"/>
      <c r="T92"/>
      <c r="U92"/>
      <c r="V92"/>
      <c r="W92"/>
      <c r="X92"/>
      <c r="Y92"/>
      <c r="Z92"/>
      <c r="AA92"/>
      <c r="AB92"/>
      <c r="AC92"/>
    </row>
    <row r="93" spans="1:29" s="10" customFormat="1" x14ac:dyDescent="0.35">
      <c r="A93" s="65" t="s">
        <v>65</v>
      </c>
      <c r="B93" s="65"/>
      <c r="C93" s="65"/>
      <c r="D93" s="68" t="s">
        <v>66</v>
      </c>
      <c r="E93" s="67">
        <v>4.0999999999999996</v>
      </c>
      <c r="K93"/>
      <c r="L93"/>
      <c r="M93"/>
      <c r="N93"/>
      <c r="O93"/>
      <c r="P93"/>
      <c r="Q93"/>
      <c r="R93"/>
      <c r="S93"/>
      <c r="T93"/>
      <c r="U93"/>
      <c r="V93"/>
      <c r="W93"/>
      <c r="X93"/>
      <c r="Y93"/>
      <c r="Z93"/>
      <c r="AA93"/>
      <c r="AB93"/>
      <c r="AC93"/>
    </row>
    <row r="94" spans="1:29" s="10" customFormat="1" x14ac:dyDescent="0.35">
      <c r="A94" s="69"/>
      <c r="B94" s="69"/>
      <c r="C94" s="69"/>
      <c r="D94" s="62"/>
      <c r="E94" s="62"/>
      <c r="K94"/>
      <c r="L94"/>
      <c r="M94"/>
      <c r="N94"/>
      <c r="O94"/>
      <c r="P94"/>
      <c r="Q94"/>
      <c r="R94"/>
      <c r="S94"/>
      <c r="T94"/>
      <c r="U94"/>
      <c r="V94"/>
      <c r="W94"/>
      <c r="X94"/>
      <c r="Y94"/>
      <c r="Z94"/>
      <c r="AA94"/>
      <c r="AB94"/>
      <c r="AC94"/>
    </row>
    <row r="95" spans="1:29" s="10" customFormat="1" x14ac:dyDescent="0.35">
      <c r="A95" s="62"/>
      <c r="B95" s="62"/>
      <c r="C95" s="62"/>
      <c r="D95" s="62"/>
      <c r="E95" s="62"/>
      <c r="K95"/>
      <c r="L95"/>
      <c r="M95"/>
      <c r="N95"/>
      <c r="O95"/>
      <c r="P95"/>
      <c r="Q95"/>
      <c r="R95"/>
      <c r="S95"/>
      <c r="T95"/>
      <c r="U95"/>
      <c r="V95"/>
      <c r="W95"/>
      <c r="X95"/>
      <c r="Y95"/>
      <c r="Z95"/>
      <c r="AA95"/>
      <c r="AB95"/>
      <c r="AC95"/>
    </row>
    <row r="96" spans="1:29" s="10" customFormat="1" ht="18.5" x14ac:dyDescent="0.45">
      <c r="A96" s="63"/>
      <c r="B96" s="63"/>
      <c r="C96" s="63"/>
      <c r="D96" s="62"/>
      <c r="E96" s="62"/>
      <c r="K96"/>
      <c r="L96"/>
      <c r="M96"/>
      <c r="N96"/>
      <c r="O96"/>
      <c r="P96"/>
      <c r="Q96"/>
      <c r="R96"/>
      <c r="S96"/>
      <c r="T96"/>
      <c r="U96"/>
      <c r="V96"/>
      <c r="W96"/>
      <c r="X96"/>
      <c r="Y96"/>
      <c r="Z96"/>
      <c r="AA96"/>
      <c r="AB96"/>
      <c r="AC96"/>
    </row>
    <row r="97" spans="1:3" x14ac:dyDescent="0.35">
      <c r="A97" s="70"/>
      <c r="B97" s="70"/>
      <c r="C97" s="70"/>
    </row>
    <row r="98" spans="1:3" x14ac:dyDescent="0.35">
      <c r="A98"/>
      <c r="B98"/>
      <c r="C98"/>
    </row>
    <row r="99" spans="1:3" x14ac:dyDescent="0.35">
      <c r="A99"/>
      <c r="B99"/>
      <c r="C99"/>
    </row>
  </sheetData>
  <mergeCells count="16">
    <mergeCell ref="A79:E79"/>
    <mergeCell ref="A80:E80"/>
    <mergeCell ref="A81:E81"/>
    <mergeCell ref="A82:E82"/>
    <mergeCell ref="A86:F86"/>
    <mergeCell ref="F6:H8"/>
    <mergeCell ref="A44:A45"/>
    <mergeCell ref="G45:H45"/>
    <mergeCell ref="A74:E74"/>
    <mergeCell ref="A75:E75"/>
    <mergeCell ref="A76:E76"/>
    <mergeCell ref="A78:E78"/>
    <mergeCell ref="A7:D7"/>
    <mergeCell ref="B9:D9"/>
    <mergeCell ref="A11:D11"/>
    <mergeCell ref="A39:D39"/>
  </mergeCells>
  <dataValidations count="17">
    <dataValidation type="list" allowBlank="1" showInputMessage="1" showErrorMessage="1" sqref="A46:A66" xr:uid="{E8413770-7814-4D65-B8DB-B407D31C4759}">
      <formula1>"Matériels, Consommables, Etudes et conception, Communication et évènementiel, Informatique, Autres prestations de service"</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5A557856-DA2E-4751-A991-4F383BEB130F}">
      <formula1>#REF!&gt;100000</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70E8834F-4146-4749-A4EF-974D402E0489}">
      <formula1>#REF!&gt;50000</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BCED05E2-F1ED-492E-9CAE-8184C5926B1C}">
      <formula1>"Oui,Non"</formula1>
    </dataValidation>
    <dataValidation type="decimal" operator="greaterThanOrEqual" allowBlank="1" showInputMessage="1" showErrorMessage="1" error="Pour une seule dépense, ne renseigner que le montant HT ou le montant présenté si la TVA est récupérée (totalement ou partiellement)" sqref="I65254:I65293 I130790:I130829 I196326:I196365 I261862:I261901 I327398:I327437 I392934:I392973 I458470:I458509 I524006:I524045 I589542:I589581 I655078:I655117 I720614:I720653 I786150:I786189 I851686:I851725 I917222:I917261 I982758:I982797 F65442:G65481 F130978:G131017 F196514:G196553 F262050:G262089 F327586:G327625 F393122:G393161 F458658:G458697 F524194:G524233 F589730:G589769 F655266:G655305 F720802:G720841 F786338:G786377 F851874:G851913 F917410:G917449 F982946:G982985" xr:uid="{C65ACDF9-BE39-4D49-A0AA-0F094D0B95B2}">
      <formula1>ISBLANK(E65254)</formula1>
    </dataValidation>
    <dataValidation type="custom" operator="greaterThanOrEqual" allowBlank="1" showInputMessage="1" showErrorMessage="1" error="Pour une seule dépense, ne renseigner que le montant HT ou le montant présenté si la TVA est récupérée (totalement ou partiellement)" sqref="H65255:H65293 H130791:H130829 H196327:H196365 H261863:H261901 H327399:H327437 H392935:H392973 H458471:H458509 H524007:H524045 H589543:H589581 H655079:H655117 H720615:H720653 H786151:H786189 H851687:H851725 H917223:H917261 H982759:H982797 E65443:E65481 E130979:E131017 E196515:E196553 E262051:E262089 E327587:E327625 E393123:E393161 E458659:E458697 E524195:E524233 E589731:E589769 E655267:E655305 E720803:E720841 E786339:E786377 E851875:E851913 E917411:E917449 E982947:E982985" xr:uid="{0E27484D-DE41-4208-9BBD-841C04026F45}">
      <formula1>ISBLANK(F65255)</formula1>
    </dataValidation>
    <dataValidation type="decimal" operator="greaterThanOrEqual" allowBlank="1" showInputMessage="1" showErrorMessage="1" error="Pour une seule dépense, ne renseigner que le montant HT ou le montant présenté si la TVA est récupérée (totalement ou partiellement)" sqref="J65254:J65293 J130790:J130829 J196326:J196365 J261862:J261901 J327398:J327437 J392934:J392973 J458470:J458509 J524006:J524045 J589542:J589581 J655078:J655117 J720614:J720653 J786150:J786189 J851686:J851725 J917222:J917261 J982758:J982797" xr:uid="{FB5191A5-45C4-49F2-93C1-FCEB512C8B51}">
      <formula1>ISBLANK(H65254)</formula1>
    </dataValidation>
    <dataValidation operator="greaterThan" allowBlank="1" showInputMessage="1" showErrorMessage="1" sqref="I65299:I65338 I130835:I130874 I196371:I196410 I261907:I261946 I327443:I327482 I392979:I393018 I458515:I458554 I524051:I524090 I589587:I589626 I655123:I655162 I720659:I720698 I786195:I786234 I851731:I851770 I917267:I917306 I982803:I982842 I982900:I982939 I65351:I65390 I130887:I130926 I196423:I196462 I261959:I261998 I327495:I327534 I393031:I393070 I458567:I458606 I524103:I524142 I589639:I589678 I655175:I655214 I720711:I720750 I786247:I786286 I851783:I851822 I917319:I917358 I982855:I982894 I65396:I65435 I130932:I130971 I196468:I196507 I262004:I262043 I327540:I327579 I393076:I393115 I458612:I458651 I524148:I524187 I589684:I589723 I655220:I655259 I720756:I720795 I786292:I786331 I851828:I851867 I917364:I917403 M18:M34" xr:uid="{7F3FB505-92AF-4900-8733-3607B8AEDE2F}"/>
    <dataValidation type="decimal" allowBlank="1" showInputMessage="1" showErrorMessage="1" errorTitle="Format invalide" error="Vous devez renseigner une valeur numériqe." sqref="H982855:H982894 F65299:G65338 F130835:G130874 F196371:G196410 F261907:G261946 F327443:G327482 F392979:G393018 F458515:G458554 F524051:G524090 F589587:G589626 F655123:G655162 F720659:G720698 F786195:G786234 F851731:G851770 F917267:G917306 F982803:G982842 H65396:H65435 H130932:H130971 H196468:H196507 H262004:H262043 H327540:H327579 H393076:H393115 H458612:H458651 H524148:H524187 H589684:H589723 H655220:H655259 H720756:H720795 H786292:H786331 H851828:H851867 H917364:H917403 H982900:H982939 H65351:H65390 H130887:H130926 H196423:H196462 H261959:H261998 H327495:H327534 H393031:H393070 H458567:H458606 H524103:H524142 H589639:H589678 H655175:H655214 H720711:H720750 H786247:H786286 H851783:H851822 H917319:H917358 J18:J34" xr:uid="{E1C43525-4D29-4257-A1E6-E4497C0F1F2A}">
      <formula1>0</formula1>
      <formula2>10000000</formula2>
    </dataValidation>
    <dataValidation type="decimal" operator="greaterThanOrEqual" allowBlank="1" showInputMessage="1" showErrorMessage="1" error="Pour une seule dépense, ne renseigner que le montant HT ou le montant présenté si la TVA est récupérée (totalement ou partiellement)" sqref="H65254 H130790 H196326 H261862 H327398 H392934 H458470 H524006 H589542 H655078 H720614 H786150 H851686 H917222 H982758 E65442 E130978 E196514 E262050 E327586 E393122 E458658 E524194 E589730 E655266 E720802 E786338 E851874 E917410 E982946" xr:uid="{BB45FD2C-4A1E-4415-B4F4-34C0F320A419}">
      <formula1>ISBLANK(F65254)</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FCDBC85-6E12-4B3B-9170-BE8DEEC59782}">
      <formula1>"jours,heures"</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F65487:I65506 F131023:I131042 F196559:I196578 F262095:I262114 F327631:I327650 F393167:I393186 F458703:I458722 F524239:I524258 F589775:I589794 F655311:I655330 F720847:I720866 F786383:I786402 F851919:I851938 F917455:I917474 F982991:I983010 D983016:D983035 F65512:I65531 F131048:I131067 F196584:I196603 F262120:I262139 F327656:I327675 F393192:I393211 F458728:I458747 F524264:I524283 F589800:I589819 F655336:I655355 F720872:I720891 F786408:I786427 F851944:I851963 F917480:I917499 F983016:I983035 D65512:D65531 D131048:D131067 D196584:D196603 D262120:D262139 D327656:D327675 D393192:D393211 D458728:D458747 D524264:D524283 D589800:D589819 D655336:D655355 D720872:D720891 D786408:D786427 D851944:D851963 D917480:D917499" xr:uid="{6B243DFF-3512-47FF-9549-AE74AFA90B1D}">
      <formula1>0</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2F3705F5-5796-45CE-907E-08EE25CA5D1E}">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F42BEB3F-1498-4C0B-9151-D8F03C7BABB6}">
      <formula1>96</formula1>
    </dataValidation>
    <dataValidation type="decimal" operator="greaterThan" allowBlank="1" showInputMessage="1" showErrorMessage="1" sqref="H65299:H65338 H130835:H130874 H196371:H196410 H261907:H261946 H327443:H327482 H392979:H393018 H458515:H458554 H524051:H524090 H589587:H589626 H655123:H655162 H720659:H720698 H786195:H786234 H851731:H851770 H917267:H917306 H982803:H982842 L18:L34" xr:uid="{415808C2-392A-41AB-9426-9C405E50E4B0}">
      <formula1>0</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8520D668-BB8F-4C76-A209-11A2CF920862}">
      <formula1>"Frais de restauration,Frais de logement,Frais de mission à l'étranger (UE)"</formula1>
    </dataValidation>
    <dataValidation type="decimal" operator="greaterThanOrEqual" allowBlank="1" showInputMessage="1" showErrorMessage="1" error="Pour une seule dépense, ne renseigner que le montant HT ou le montant présenté si la TVA est récupérée (totalement ou partiellement)" sqref="H65442:H65481 H982946:H982985 H917410:H917449 H851874:H851913 H786338:H786377 H720802:H720841 H655266:H655305 H589730:H589769 H524194:H524233 H458658:H458697 H393122:H393161 H327586:H327625 H262050:H262089 H196514:H196553 H130978:H131017" xr:uid="{86A4A537-0EC2-4E92-99C7-4BDD79D57DCC}">
      <formula1>ISBLANK(E65442)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6EDC-2BEF-4A89-B02C-0509026D191E}">
  <dimension ref="A1:W19"/>
  <sheetViews>
    <sheetView workbookViewId="0">
      <selection activeCell="B25" sqref="B25"/>
    </sheetView>
  </sheetViews>
  <sheetFormatPr baseColWidth="10" defaultColWidth="11.453125" defaultRowHeight="14.5" x14ac:dyDescent="0.35"/>
  <cols>
    <col min="1" max="1" width="47.54296875" customWidth="1"/>
    <col min="2" max="2" width="58.26953125" customWidth="1"/>
    <col min="3" max="3" width="22.54296875" customWidth="1"/>
  </cols>
  <sheetData>
    <row r="1" spans="1:23" s="4" customFormat="1" ht="30" x14ac:dyDescent="0.35">
      <c r="A1" s="1" t="s">
        <v>0</v>
      </c>
      <c r="B1" s="1"/>
      <c r="C1" s="3"/>
      <c r="D1" s="3"/>
      <c r="W1" s="4" t="s">
        <v>1</v>
      </c>
    </row>
    <row r="2" spans="1:23" s="4" customFormat="1" ht="18" x14ac:dyDescent="0.35">
      <c r="A2" s="89" t="s">
        <v>79</v>
      </c>
      <c r="B2" s="5"/>
      <c r="C2" s="3"/>
      <c r="D2" s="3"/>
      <c r="W2" s="4" t="s">
        <v>2</v>
      </c>
    </row>
    <row r="3" spans="1:23" x14ac:dyDescent="0.35">
      <c r="A3" s="7" t="s">
        <v>80</v>
      </c>
      <c r="B3" s="7"/>
      <c r="C3" s="10"/>
      <c r="D3" s="10"/>
    </row>
    <row r="4" spans="1:23" ht="15.5" x14ac:dyDescent="0.35">
      <c r="A4" s="96"/>
      <c r="B4" s="77"/>
      <c r="C4" s="3"/>
      <c r="D4" s="6"/>
    </row>
    <row r="5" spans="1:23" ht="15.5" x14ac:dyDescent="0.35">
      <c r="A5" s="132" t="s">
        <v>5</v>
      </c>
      <c r="B5" s="133"/>
      <c r="C5" s="3"/>
      <c r="D5" s="78"/>
    </row>
    <row r="6" spans="1:23" ht="15.5" x14ac:dyDescent="0.35">
      <c r="A6" s="101" t="s">
        <v>6</v>
      </c>
      <c r="B6" s="102">
        <f>'Chef de file'!B12</f>
        <v>0</v>
      </c>
      <c r="C6" s="3"/>
      <c r="D6" s="3"/>
    </row>
    <row r="7" spans="1:23" s="71" customFormat="1" x14ac:dyDescent="0.35"/>
    <row r="8" spans="1:23" s="71" customFormat="1" ht="18.5" x14ac:dyDescent="0.45">
      <c r="A8" s="72" t="s">
        <v>67</v>
      </c>
      <c r="B8"/>
    </row>
    <row r="9" spans="1:23" s="71" customFormat="1" ht="18.5" x14ac:dyDescent="0.45">
      <c r="A9" s="72"/>
      <c r="B9" s="73" t="s">
        <v>68</v>
      </c>
      <c r="C9"/>
    </row>
    <row r="10" spans="1:23" s="71" customFormat="1" ht="15.5" x14ac:dyDescent="0.35">
      <c r="A10"/>
      <c r="B10" s="73">
        <f>'Chef de file'!B8</f>
        <v>0</v>
      </c>
    </row>
    <row r="11" spans="1:23" ht="15.5" x14ac:dyDescent="0.35">
      <c r="A11" s="74" t="s">
        <v>48</v>
      </c>
      <c r="B11" s="75">
        <f>'Chef de file'!F74</f>
        <v>0</v>
      </c>
    </row>
    <row r="12" spans="1:23" s="71" customFormat="1" ht="31" x14ac:dyDescent="0.35">
      <c r="A12" s="74" t="s">
        <v>32</v>
      </c>
      <c r="B12" s="75">
        <f>'Chef de file'!F75</f>
        <v>0</v>
      </c>
    </row>
    <row r="13" spans="1:23" s="71" customFormat="1" ht="15.5" x14ac:dyDescent="0.35">
      <c r="A13" s="74" t="s">
        <v>49</v>
      </c>
      <c r="B13" s="75">
        <f>'Chef de file'!F76</f>
        <v>0</v>
      </c>
    </row>
    <row r="14" spans="1:23" s="71" customFormat="1" ht="15.5" x14ac:dyDescent="0.35">
      <c r="A14" s="74" t="s">
        <v>50</v>
      </c>
      <c r="B14" s="75">
        <f>'Chef de file'!F77</f>
        <v>0</v>
      </c>
    </row>
    <row r="15" spans="1:23" s="71" customFormat="1" ht="15.5" x14ac:dyDescent="0.35">
      <c r="A15" s="74" t="s">
        <v>51</v>
      </c>
      <c r="B15" s="75">
        <f>'Chef de file'!F78</f>
        <v>0</v>
      </c>
    </row>
    <row r="16" spans="1:23" s="71" customFormat="1" ht="15.5" x14ac:dyDescent="0.35">
      <c r="A16" s="74" t="s">
        <v>52</v>
      </c>
      <c r="B16" s="75">
        <f>'Chef de file'!F79</f>
        <v>0</v>
      </c>
    </row>
    <row r="17" spans="1:2" s="71" customFormat="1" ht="15.5" x14ac:dyDescent="0.35">
      <c r="A17" s="74" t="s">
        <v>53</v>
      </c>
      <c r="B17" s="75">
        <f>'Chef de file'!F80</f>
        <v>0</v>
      </c>
    </row>
    <row r="18" spans="1:2" s="71" customFormat="1" ht="15.5" x14ac:dyDescent="0.35">
      <c r="A18" s="74" t="s">
        <v>54</v>
      </c>
      <c r="B18" s="75">
        <f>'Chef de file'!F81</f>
        <v>0</v>
      </c>
    </row>
    <row r="19" spans="1:2" ht="15.5" x14ac:dyDescent="0.35">
      <c r="A19" s="105" t="s">
        <v>69</v>
      </c>
      <c r="B19" s="106">
        <f t="shared" ref="B19" si="0">SUM(B11:B18)</f>
        <v>0</v>
      </c>
    </row>
  </sheetData>
  <sheetProtection selectLockedCells="1" selectUnlockedCells="1"/>
  <mergeCells count="1">
    <mergeCell ref="A5:B5"/>
  </mergeCells>
  <dataValidations count="1">
    <dataValidation type="textLength" operator="lessThanOrEqual" allowBlank="1" showInputMessage="1" showErrorMessage="1" error="Le libellé de l'opération ne doit pas dépasser 96 caractères" sqref="B6" xr:uid="{EA7DAB84-B657-4F6A-A8DF-1313E73AE284}">
      <formula1>96</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0F68-B1E6-4186-9DA8-1CB1247E14A1}">
  <dimension ref="A1:W26"/>
  <sheetViews>
    <sheetView tabSelected="1" workbookViewId="0">
      <selection activeCell="A9" sqref="A9"/>
    </sheetView>
  </sheetViews>
  <sheetFormatPr baseColWidth="10" defaultColWidth="11.453125" defaultRowHeight="14.5" x14ac:dyDescent="0.35"/>
  <cols>
    <col min="1" max="1" width="57.81640625" customWidth="1"/>
    <col min="2" max="2" width="55.08984375" customWidth="1"/>
    <col min="3" max="3" width="22.1796875" customWidth="1"/>
  </cols>
  <sheetData>
    <row r="1" spans="1:23" s="4" customFormat="1" ht="30" x14ac:dyDescent="0.35">
      <c r="A1" s="1" t="s">
        <v>0</v>
      </c>
      <c r="B1" s="1"/>
      <c r="C1" s="3"/>
      <c r="D1" s="3"/>
      <c r="W1" s="4" t="s">
        <v>1</v>
      </c>
    </row>
    <row r="2" spans="1:23" s="4" customFormat="1" ht="18" x14ac:dyDescent="0.35">
      <c r="A2" s="89" t="s">
        <v>79</v>
      </c>
      <c r="B2" s="5"/>
      <c r="C2" s="3"/>
      <c r="D2" s="3"/>
      <c r="W2" s="4" t="s">
        <v>2</v>
      </c>
    </row>
    <row r="3" spans="1:23" x14ac:dyDescent="0.35">
      <c r="A3" s="7" t="s">
        <v>80</v>
      </c>
      <c r="B3" s="7"/>
      <c r="C3" s="10"/>
      <c r="D3" s="10"/>
    </row>
    <row r="4" spans="1:23" ht="15.5" x14ac:dyDescent="0.35">
      <c r="A4" s="96"/>
      <c r="B4" s="77"/>
      <c r="C4" s="3"/>
      <c r="D4" s="6"/>
    </row>
    <row r="5" spans="1:23" ht="15.5" x14ac:dyDescent="0.35">
      <c r="A5" s="132" t="s">
        <v>5</v>
      </c>
      <c r="B5" s="133"/>
      <c r="C5" s="3"/>
      <c r="D5" s="78"/>
    </row>
    <row r="6" spans="1:23" ht="15.5" x14ac:dyDescent="0.35">
      <c r="A6" s="101" t="s">
        <v>6</v>
      </c>
      <c r="B6" s="102">
        <f>'Chef de file'!B12</f>
        <v>0</v>
      </c>
      <c r="C6" s="3"/>
      <c r="D6" s="3"/>
    </row>
    <row r="7" spans="1:23" ht="15.5" x14ac:dyDescent="0.35">
      <c r="A7" s="79"/>
      <c r="B7" s="80"/>
      <c r="C7" s="80"/>
      <c r="D7" s="76"/>
    </row>
    <row r="8" spans="1:23" ht="15.5" x14ac:dyDescent="0.35">
      <c r="A8" s="76"/>
      <c r="B8" s="76"/>
      <c r="C8" s="76"/>
      <c r="D8" s="76"/>
    </row>
    <row r="9" spans="1:23" ht="18" x14ac:dyDescent="0.4">
      <c r="A9" s="23"/>
      <c r="B9" s="23" t="s">
        <v>78</v>
      </c>
      <c r="C9" s="81"/>
      <c r="D9" s="81"/>
    </row>
    <row r="10" spans="1:23" x14ac:dyDescent="0.35">
      <c r="A10" s="103"/>
      <c r="B10" s="104">
        <v>0.7</v>
      </c>
      <c r="C10" s="3"/>
    </row>
    <row r="11" spans="1:23" x14ac:dyDescent="0.35">
      <c r="A11" s="82"/>
      <c r="B11" s="83"/>
      <c r="C11" s="3"/>
      <c r="D11" s="3"/>
    </row>
    <row r="12" spans="1:23" x14ac:dyDescent="0.35">
      <c r="A12" s="3"/>
      <c r="B12" s="84"/>
      <c r="C12" s="3"/>
      <c r="D12" s="3"/>
    </row>
    <row r="13" spans="1:23" ht="18" x14ac:dyDescent="0.4">
      <c r="A13" s="23" t="s">
        <v>70</v>
      </c>
      <c r="B13" s="21"/>
      <c r="C13" s="22"/>
      <c r="D13" s="22"/>
    </row>
    <row r="14" spans="1:23" ht="15.5" x14ac:dyDescent="0.35">
      <c r="A14" s="85"/>
      <c r="B14" s="86"/>
      <c r="C14" s="76"/>
      <c r="D14" s="76"/>
    </row>
    <row r="15" spans="1:23" ht="15.5" x14ac:dyDescent="0.35">
      <c r="A15" s="85"/>
      <c r="B15" s="73" t="s">
        <v>68</v>
      </c>
    </row>
    <row r="16" spans="1:23" ht="15.5" x14ac:dyDescent="0.35">
      <c r="A16" s="100"/>
      <c r="B16" s="31">
        <f>Synthèse!B10</f>
        <v>0</v>
      </c>
    </row>
    <row r="17" spans="1:4" ht="15.5" x14ac:dyDescent="0.35">
      <c r="A17" s="87" t="s">
        <v>71</v>
      </c>
      <c r="B17" s="112">
        <f>Synthèse!B19</f>
        <v>0</v>
      </c>
    </row>
    <row r="18" spans="1:4" ht="15.5" x14ac:dyDescent="0.35">
      <c r="A18" s="108" t="s">
        <v>84</v>
      </c>
      <c r="B18" s="113"/>
    </row>
    <row r="19" spans="1:4" ht="15.5" x14ac:dyDescent="0.35">
      <c r="A19" s="110" t="s">
        <v>81</v>
      </c>
      <c r="B19" s="115"/>
    </row>
    <row r="20" spans="1:4" ht="15.5" x14ac:dyDescent="0.35">
      <c r="A20" s="111" t="s">
        <v>82</v>
      </c>
      <c r="B20" s="115"/>
    </row>
    <row r="21" spans="1:4" ht="15.5" x14ac:dyDescent="0.35">
      <c r="A21" s="109" t="s">
        <v>75</v>
      </c>
      <c r="B21" s="112">
        <f>B17-B18-B19-B20</f>
        <v>0</v>
      </c>
      <c r="C21" s="88"/>
      <c r="D21" s="88"/>
    </row>
    <row r="22" spans="1:4" ht="15.5" x14ac:dyDescent="0.35">
      <c r="A22" s="76"/>
      <c r="B22" s="76"/>
      <c r="C22" s="76"/>
      <c r="D22" s="76"/>
    </row>
    <row r="23" spans="1:4" ht="15.5" x14ac:dyDescent="0.35">
      <c r="A23" s="114" t="s">
        <v>83</v>
      </c>
      <c r="B23" s="76"/>
      <c r="C23" s="76"/>
      <c r="D23" s="76"/>
    </row>
    <row r="26" spans="1:4" x14ac:dyDescent="0.35">
      <c r="B26" s="107"/>
    </row>
  </sheetData>
  <sheetProtection selectLockedCells="1"/>
  <mergeCells count="1">
    <mergeCell ref="A5:B5"/>
  </mergeCells>
  <dataValidations count="2">
    <dataValidation type="textLength" operator="lessThanOrEqual" allowBlank="1" showInputMessage="1" showErrorMessage="1" error="Le libellé de l'opération ne doit pas dépasser 96 caractères" sqref="B6" xr:uid="{33484CD8-4BF6-416D-B581-7177C6612B67}">
      <formula1>96</formula1>
    </dataValidation>
    <dataValidation type="custom" allowBlank="1" showInputMessage="1" showErrorMessage="1" errorTitle="TAUX 70% MAXIMAL" error="Le montant de la subvention demandée doit être inférieur à 70% des dépenses prévisionnelles._x000a__x000a_" sqref="B18" xr:uid="{BA5257CE-EC9B-45E4-85ED-3368D05059C8}">
      <formula1>B18&lt;=0.7*B17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Chef de file</vt:lpstr>
      <vt:lpstr>Synthèse</vt:lpstr>
      <vt:lpstr>Calcul_aide</vt:lpstr>
      <vt:lpstr>Taux</vt:lpstr>
    </vt:vector>
  </TitlesOfParts>
  <Company>Region NORMANDIE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DUVAL Maximilien</dc:creator>
  <cp:lastModifiedBy>DULONG Laurence</cp:lastModifiedBy>
  <dcterms:created xsi:type="dcterms:W3CDTF">2024-01-17T08:55:13Z</dcterms:created>
  <dcterms:modified xsi:type="dcterms:W3CDTF">2025-07-02T08:42:55Z</dcterms:modified>
</cp:coreProperties>
</file>